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C90C5290"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owell\Documents\Scheduling\Program Booking\"/>
    </mc:Choice>
  </mc:AlternateContent>
  <bookViews>
    <workbookView xWindow="0" yWindow="0" windowWidth="21420" windowHeight="9336"/>
  </bookViews>
  <sheets>
    <sheet name="Request Form" sheetId="1" r:id="rId1"/>
    <sheet name="Invoice" sheetId="2" state="hidden" r:id="rId2"/>
    <sheet name="Confirmation Letter" sheetId="3" state="hidden" r:id="rId3"/>
    <sheet name="Souvenir Bag Invoice" sheetId="4" state="hidden" r:id="rId4"/>
  </sheets>
  <definedNames>
    <definedName name="_MailAutoSig" localSheetId="2">'Confirmation Letter'!#REF!</definedName>
  </definedNames>
  <calcPr calcId="152511"/>
  <customWorkbookViews>
    <customWorkbookView name="Form" guid="{A56D74B2-0132-4116-9F31-3BE428104301}" includeHiddenRowCol="0" maximized="1" xWindow="1911" yWindow="74" windowWidth="1298" windowHeight="978"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3" l="1"/>
  <c r="A22" i="2"/>
  <c r="E22" i="2" s="1"/>
  <c r="C18" i="3"/>
  <c r="A18" i="4"/>
  <c r="E18" i="4" s="1"/>
  <c r="E20" i="4" s="1"/>
  <c r="B13" i="4"/>
  <c r="B12" i="4"/>
  <c r="B11" i="4"/>
  <c r="B10" i="4"/>
  <c r="B9" i="4"/>
  <c r="B8" i="4"/>
  <c r="E19" i="4"/>
  <c r="B5" i="4"/>
  <c r="F19" i="1" l="1"/>
  <c r="C12" i="3" l="1"/>
  <c r="F16" i="1" l="1"/>
  <c r="C17" i="3" l="1"/>
  <c r="C14" i="3"/>
  <c r="F18" i="1"/>
  <c r="D23" i="2"/>
  <c r="C23" i="2"/>
  <c r="A21" i="2"/>
  <c r="A16" i="3" s="1"/>
  <c r="A20" i="2"/>
  <c r="A15" i="3" s="1"/>
  <c r="A19" i="2"/>
  <c r="A18" i="2"/>
  <c r="C11" i="3" s="1"/>
  <c r="E19" i="2" l="1"/>
  <c r="F20" i="1"/>
  <c r="F17" i="1"/>
  <c r="F15" i="1"/>
  <c r="F22" i="1" l="1"/>
  <c r="E23" i="2"/>
  <c r="E24" i="2" l="1"/>
  <c r="C10" i="3" l="1"/>
  <c r="C9" i="3"/>
  <c r="C13" i="3"/>
  <c r="B8" i="2" l="1"/>
  <c r="E18" i="2"/>
  <c r="E20" i="2"/>
  <c r="E21" i="2"/>
  <c r="B13" i="2"/>
  <c r="B12" i="2"/>
  <c r="B11" i="2"/>
  <c r="B10" i="2"/>
  <c r="B9" i="2"/>
  <c r="B5" i="2"/>
  <c r="E25" i="2" l="1"/>
</calcChain>
</file>

<file path=xl/sharedStrings.xml><?xml version="1.0" encoding="utf-8"?>
<sst xmlns="http://schemas.openxmlformats.org/spreadsheetml/2006/main" count="227" uniqueCount="187">
  <si>
    <t>Description</t>
  </si>
  <si>
    <t>Sub-Total</t>
  </si>
  <si>
    <t>Step 1</t>
  </si>
  <si>
    <t>School or Group Name:</t>
  </si>
  <si>
    <t>Primary Contact Name:</t>
  </si>
  <si>
    <t>Primary Contact Phone:</t>
  </si>
  <si>
    <t>Institution Mailing Address:</t>
  </si>
  <si>
    <t>Primary Contact Email:</t>
  </si>
  <si>
    <t>Grade Level:</t>
  </si>
  <si>
    <t>School Phone:</t>
  </si>
  <si>
    <t>School District:</t>
  </si>
  <si>
    <t>3rd Choice:</t>
  </si>
  <si>
    <t>2nd Choice:</t>
  </si>
  <si>
    <t>1st Choice:</t>
  </si>
  <si>
    <t>City/State/Zip:</t>
  </si>
  <si>
    <t>Step 2</t>
  </si>
  <si>
    <t>Step 3</t>
  </si>
  <si>
    <t>Confirmation Code:</t>
  </si>
  <si>
    <t>Learning Partners Voucher # :</t>
  </si>
  <si>
    <t># Participants</t>
  </si>
  <si>
    <t>Step 4</t>
  </si>
  <si>
    <t>Step 5</t>
  </si>
  <si>
    <t>Receive Confirmation and Program Materials</t>
  </si>
  <si>
    <t>Step 6</t>
  </si>
  <si>
    <t>Payment</t>
  </si>
  <si>
    <t>x $6.00 =</t>
  </si>
  <si>
    <t>Amount:</t>
  </si>
  <si>
    <t>Total Amount Due:</t>
  </si>
  <si>
    <t xml:space="preserve">     -  Invoice</t>
  </si>
  <si>
    <t>Calendar:</t>
  </si>
  <si>
    <t>LP Approved:</t>
  </si>
  <si>
    <t>Confirmation:</t>
  </si>
  <si>
    <t>How Did You Hear About Us:</t>
  </si>
  <si>
    <t>Teachers/Chaperones (1 Free/7 Students)</t>
  </si>
  <si>
    <t>Sending this form enters you into agreement with Audubon for services.</t>
  </si>
  <si>
    <t>INVOICE</t>
  </si>
  <si>
    <t>6500 Great Trinity Forest Way</t>
  </si>
  <si>
    <t>Date:</t>
  </si>
  <si>
    <t>Dallas, TX 75217</t>
  </si>
  <si>
    <t>Program Date:</t>
  </si>
  <si>
    <t>Invoice:   #</t>
  </si>
  <si>
    <t>Bill to:</t>
  </si>
  <si>
    <t>Remit to:</t>
  </si>
  <si>
    <t>Name:</t>
  </si>
  <si>
    <t>Trinity River Audubon Center</t>
  </si>
  <si>
    <t>Attn:</t>
  </si>
  <si>
    <t>Contact #:</t>
  </si>
  <si>
    <t>Email:</t>
  </si>
  <si>
    <t>Address:</t>
  </si>
  <si>
    <t>City, State, Zip:</t>
  </si>
  <si>
    <t>QUANTITY</t>
  </si>
  <si>
    <t>DESCRIPTION</t>
  </si>
  <si>
    <t>UNIT PRICE</t>
  </si>
  <si>
    <t>AMOUNT</t>
  </si>
  <si>
    <t>Self-Guided Field Trip</t>
  </si>
  <si>
    <t>Learning Partners Voucher #:</t>
  </si>
  <si>
    <t>Payment Type:</t>
  </si>
  <si>
    <t>Total Due:</t>
  </si>
  <si>
    <t>THANK YOU FOR YOUR BUSINESS!</t>
  </si>
  <si>
    <r>
      <t xml:space="preserve">Make all checks payable to </t>
    </r>
    <r>
      <rPr>
        <b/>
        <sz val="11"/>
        <color theme="8" tint="-0.499984740745262"/>
        <rFont val="Gill Sans MT"/>
        <family val="2"/>
      </rPr>
      <t>National Audubon Society</t>
    </r>
    <r>
      <rPr>
        <sz val="11"/>
        <rFont val="Gill Sans MT"/>
        <family val="2"/>
      </rPr>
      <t>.</t>
    </r>
  </si>
  <si>
    <t>6500 Great Trinity Forest Way, Dallas, TX  75217</t>
  </si>
  <si>
    <t>Phone: 214-309-5850     Fax:  214-309-5885</t>
  </si>
  <si>
    <t>Terms</t>
  </si>
  <si>
    <t>Payment is due before the start of the program.</t>
  </si>
  <si>
    <t>Teachers/Chaperones  (1 Adult Free/7 Students)</t>
  </si>
  <si>
    <t>One-Hour Guided Hike Add-On</t>
  </si>
  <si>
    <t>Live Animal Encounter Add-On</t>
  </si>
  <si>
    <t>6500 Great Trinity Forest Way, Dallas, TX 75217</t>
  </si>
  <si>
    <t>Phone: 214-309-5801      Fax: 214-309-5885      www.trinityriveraudubon.org</t>
  </si>
  <si>
    <t>This confirmation letter contains important information so please review carefully.</t>
  </si>
  <si>
    <t>Reservation Details:</t>
  </si>
  <si>
    <t>School or Institution:</t>
  </si>
  <si>
    <t>Grade(s):</t>
  </si>
  <si>
    <t>I have attached the following for your review:</t>
  </si>
  <si>
    <r>
      <t xml:space="preserve">Please note:  </t>
    </r>
    <r>
      <rPr>
        <sz val="12"/>
        <color theme="1"/>
        <rFont val="Gill Sans MT"/>
        <family val="2"/>
      </rPr>
      <t>Payment for additional participants can be made on the day of the trip at our front desk.  A decrease to the numbers of participants will not affect the invoiced price unless a changes is made two weeks prior.  If a change was made please bring the updated invoice on the day of the trip.</t>
    </r>
  </si>
  <si>
    <t>Making the Most of Your Field Trip</t>
  </si>
  <si>
    <r>
      <t>·</t>
    </r>
    <r>
      <rPr>
        <sz val="7"/>
        <color theme="1"/>
        <rFont val="Times New Roman"/>
        <family val="1"/>
      </rPr>
      <t xml:space="preserve">       </t>
    </r>
    <r>
      <rPr>
        <sz val="12"/>
        <color theme="1"/>
        <rFont val="Gill Sans MT"/>
        <family val="2"/>
      </rPr>
      <t>Reinforce classroom concepts in a hands-on outdoor setting</t>
    </r>
  </si>
  <si>
    <r>
      <t>·</t>
    </r>
    <r>
      <rPr>
        <sz val="7"/>
        <color theme="1"/>
        <rFont val="Times New Roman"/>
        <family val="1"/>
      </rPr>
      <t xml:space="preserve">       </t>
    </r>
    <r>
      <rPr>
        <sz val="12"/>
        <color theme="1"/>
        <rFont val="Gill Sans MT"/>
        <family val="2"/>
      </rPr>
      <t>Increase student, teacher, and chaperone comfort, curiosity, and respect in relation to the natural world</t>
    </r>
  </si>
  <si>
    <r>
      <t>·</t>
    </r>
    <r>
      <rPr>
        <sz val="7"/>
        <color theme="1"/>
        <rFont val="Times New Roman"/>
        <family val="1"/>
      </rPr>
      <t xml:space="preserve">       </t>
    </r>
    <r>
      <rPr>
        <sz val="12"/>
        <color theme="1"/>
        <rFont val="Gill Sans MT"/>
        <family val="2"/>
      </rPr>
      <t>Set a foundation and encourage lifelong learning and conservation action</t>
    </r>
  </si>
  <si>
    <r>
      <t>·</t>
    </r>
    <r>
      <rPr>
        <sz val="7"/>
        <color theme="1"/>
        <rFont val="Times New Roman"/>
        <family val="1"/>
      </rPr>
      <t xml:space="preserve">       </t>
    </r>
    <r>
      <rPr>
        <sz val="12"/>
        <color theme="1"/>
        <rFont val="Gill Sans MT"/>
        <family val="2"/>
      </rPr>
      <t>Have FUN!</t>
    </r>
  </si>
  <si>
    <t>Before the Trip</t>
  </si>
  <si>
    <t>Guidelines encouraged at TRAC:</t>
  </si>
  <si>
    <r>
      <t>·</t>
    </r>
    <r>
      <rPr>
        <sz val="7"/>
        <color theme="1"/>
        <rFont val="Times New Roman"/>
        <family val="1"/>
      </rPr>
      <t xml:space="preserve">       </t>
    </r>
    <r>
      <rPr>
        <sz val="12"/>
        <color theme="1"/>
        <rFont val="Gill Sans MT"/>
        <family val="2"/>
      </rPr>
      <t>Stay on the defined trails</t>
    </r>
  </si>
  <si>
    <r>
      <t>·</t>
    </r>
    <r>
      <rPr>
        <sz val="7"/>
        <color theme="1"/>
        <rFont val="Times New Roman"/>
        <family val="1"/>
      </rPr>
      <t xml:space="preserve">       </t>
    </r>
    <r>
      <rPr>
        <sz val="12"/>
        <color theme="1"/>
        <rFont val="Gill Sans MT"/>
        <family val="2"/>
      </rPr>
      <t>Touch only what you know is safe</t>
    </r>
  </si>
  <si>
    <r>
      <t>·</t>
    </r>
    <r>
      <rPr>
        <sz val="7"/>
        <color theme="1"/>
        <rFont val="Times New Roman"/>
        <family val="1"/>
      </rPr>
      <t xml:space="preserve">       </t>
    </r>
    <r>
      <rPr>
        <sz val="12"/>
        <color theme="1"/>
        <rFont val="Gill Sans MT"/>
        <family val="2"/>
      </rPr>
      <t>Quiet is appreciated by fellow guests and the animals that call TRAC home</t>
    </r>
  </si>
  <si>
    <r>
      <t>·</t>
    </r>
    <r>
      <rPr>
        <sz val="7"/>
        <color theme="1"/>
        <rFont val="Times New Roman"/>
        <family val="1"/>
      </rPr>
      <t xml:space="preserve">       </t>
    </r>
    <r>
      <rPr>
        <sz val="12"/>
        <color theme="1"/>
        <rFont val="Gill Sans MT"/>
        <family val="2"/>
      </rPr>
      <t>Take only pictures. Leave only footprints (no littering permitted)</t>
    </r>
  </si>
  <si>
    <r>
      <t>·</t>
    </r>
    <r>
      <rPr>
        <sz val="7"/>
        <color theme="1"/>
        <rFont val="Times New Roman"/>
        <family val="1"/>
      </rPr>
      <t xml:space="preserve">       </t>
    </r>
    <r>
      <rPr>
        <sz val="12"/>
        <color theme="1"/>
        <rFont val="Gill Sans MT"/>
        <family val="2"/>
      </rPr>
      <t>Respect all living and nonliving things (Do not needlessly pluck leaves or kill bugs)</t>
    </r>
  </si>
  <si>
    <t>Questions to inspire discussion:</t>
  </si>
  <si>
    <r>
      <t>·</t>
    </r>
    <r>
      <rPr>
        <sz val="7"/>
        <color theme="1"/>
        <rFont val="Times New Roman"/>
        <family val="1"/>
      </rPr>
      <t xml:space="preserve">       </t>
    </r>
    <r>
      <rPr>
        <sz val="12"/>
        <color theme="1"/>
        <rFont val="Gill Sans MT"/>
        <family val="2"/>
      </rPr>
      <t>What is a nature preserve?</t>
    </r>
  </si>
  <si>
    <r>
      <t>·</t>
    </r>
    <r>
      <rPr>
        <sz val="7"/>
        <color theme="1"/>
        <rFont val="Times New Roman"/>
        <family val="1"/>
      </rPr>
      <t xml:space="preserve">       </t>
    </r>
    <r>
      <rPr>
        <sz val="12"/>
        <color theme="1"/>
        <rFont val="Gill Sans MT"/>
        <family val="2"/>
      </rPr>
      <t>Where is nature found?</t>
    </r>
  </si>
  <si>
    <r>
      <t>·</t>
    </r>
    <r>
      <rPr>
        <sz val="7"/>
        <color theme="1"/>
        <rFont val="Times New Roman"/>
        <family val="1"/>
      </rPr>
      <t xml:space="preserve">       </t>
    </r>
    <r>
      <rPr>
        <sz val="12"/>
        <color theme="1"/>
        <rFont val="Gill Sans MT"/>
        <family val="2"/>
      </rPr>
      <t>How does the field trip relate to what we are doing in the classroom?</t>
    </r>
  </si>
  <si>
    <r>
      <t>·</t>
    </r>
    <r>
      <rPr>
        <sz val="7"/>
        <color theme="1"/>
        <rFont val="Times New Roman"/>
        <family val="1"/>
      </rPr>
      <t xml:space="preserve">       </t>
    </r>
    <r>
      <rPr>
        <sz val="12"/>
        <color theme="1"/>
        <rFont val="Gill Sans MT"/>
        <family val="2"/>
      </rPr>
      <t>When you think of exploring nature how does it make you feel?</t>
    </r>
  </si>
  <si>
    <r>
      <t>·</t>
    </r>
    <r>
      <rPr>
        <sz val="7"/>
        <color theme="1"/>
        <rFont val="Times New Roman"/>
        <family val="1"/>
      </rPr>
      <t xml:space="preserve">       </t>
    </r>
    <r>
      <rPr>
        <sz val="12"/>
        <color theme="1"/>
        <rFont val="Gill Sans MT"/>
        <family val="2"/>
      </rPr>
      <t>What concerns do you have about this field trip?</t>
    </r>
  </si>
  <si>
    <t>The Big Day is Here!</t>
  </si>
  <si>
    <t>What to bring:</t>
  </si>
  <si>
    <r>
      <t>1.</t>
    </r>
    <r>
      <rPr>
        <sz val="7"/>
        <color theme="1"/>
        <rFont val="Times New Roman"/>
        <family val="1"/>
      </rPr>
      <t xml:space="preserve">      </t>
    </r>
    <r>
      <rPr>
        <sz val="12"/>
        <color theme="1"/>
        <rFont val="Gill Sans MT"/>
        <family val="2"/>
      </rPr>
      <t>Upon arrival buses can pull in the circle close to the building to unload students and lunches.</t>
    </r>
  </si>
  <si>
    <t>Lunch</t>
  </si>
  <si>
    <t>Directions to Trinity River Audubon Center</t>
  </si>
  <si>
    <t>From I-45</t>
  </si>
  <si>
    <t>Take I-45 south from downtown Dallas.</t>
  </si>
  <si>
    <t xml:space="preserve">Exit Loop 12 East (Great Trinity Forest Way).  </t>
  </si>
  <si>
    <t>Go 2.8 miles. Cross the Trinity River and pass Pemberton Hill Road.</t>
  </si>
  <si>
    <t xml:space="preserve">Look for Trinity River Audubon Center on your right. </t>
  </si>
  <si>
    <t>From Hwy 175</t>
  </si>
  <si>
    <t>Go 1 mile west on South Loop 12 (Great Trinity Forest Way).</t>
  </si>
  <si>
    <t>Cross Jim Miller Rd.</t>
  </si>
  <si>
    <t>Trinity River Audubon Center entrance will be on your left.</t>
  </si>
  <si>
    <t>Please feel free to contact me if you have further questions.</t>
  </si>
  <si>
    <t>Thank you again, and we look forward to your visit.</t>
  </si>
  <si>
    <t xml:space="preserve">     o   Long pants</t>
  </si>
  <si>
    <t xml:space="preserve">     o   Close-toed shoes</t>
  </si>
  <si>
    <t xml:space="preserve">     o   Insect repellant</t>
  </si>
  <si>
    <t xml:space="preserve">     o   Sunscreen</t>
  </si>
  <si>
    <t>Dear</t>
  </si>
  <si>
    <t>Welcome to the Trinity River Audubon Center - your gateway to exploring the amazing 6,000-acre Great Trinity Forest. As the largest urban hardwood forest in the United States, this forest supports a diverse community of plant and animal species and contains a unique mixture of bottomland hardwoods, wetlands, and grasslands.</t>
  </si>
  <si>
    <t>Check</t>
  </si>
  <si>
    <t>Credit Card</t>
  </si>
  <si>
    <t>Cash</t>
  </si>
  <si>
    <t>F:  214-309-5885</t>
  </si>
  <si>
    <t>Don’t forget to sign up for our emails to get all the latest news on programs and events!</t>
  </si>
  <si>
    <r>
      <t>·</t>
    </r>
    <r>
      <rPr>
        <sz val="7"/>
        <color theme="1"/>
        <rFont val="Times New Roman"/>
        <family val="1"/>
      </rPr>
      <t xml:space="preserve">       </t>
    </r>
    <r>
      <rPr>
        <sz val="12"/>
        <color theme="1"/>
        <rFont val="Gill Sans MT"/>
        <family val="2"/>
      </rPr>
      <t>Invoice</t>
    </r>
  </si>
  <si>
    <t>A nature preserve is an area of land protected or managed to preserve the characteristics of the area, and can include the animals, plants, and/or physical features.  Nature is all around us, sometimes flying overhead.  The program is TEKS aligned for each grade level.  Things that typically cause discomfort in nature include bug bites/stings, snake bites, poison ivy and just the unknown in general.  Our trails are designed to help guests feel comfortable and safe.  To most animals encountered at TRAC, we as humans are larger and scarier.  If left alone most will leave us alone.  We treat to control poison ivy along the trails.  Should you encounter something in nature that causes discomfort, our educators are equipped with proper training for your safety.</t>
  </si>
  <si>
    <t>Due to material production expenses and staff scheduling, programs are invoiced according to reservation numbers. Groups will be charged the full program fee if they fail to provide a two week notification of reduction in student numbers, cancellation, or rescheduling.</t>
  </si>
  <si>
    <t xml:space="preserve">   Price</t>
  </si>
  <si>
    <t>"X" Payment Method</t>
  </si>
  <si>
    <t>Step 7</t>
  </si>
  <si>
    <t>Areas available for lunch include the outdoor picnic tables, outdoor café tables, indoor café tables, any of the outside decks, picnic tables under the Education Classrooms, and the Great Hall (if not in use).  These areas are available on a first-come-first-serve basis.</t>
  </si>
  <si>
    <t>SELF-GUIDED FIELD TRIP REQUEST FORM</t>
  </si>
  <si>
    <t>Input Arrival and Departure Times</t>
  </si>
  <si>
    <t>Arrival Time:</t>
  </si>
  <si>
    <t>Departure Time:</t>
  </si>
  <si>
    <t>x $4.00 =</t>
  </si>
  <si>
    <t>Add-Ons:</t>
  </si>
  <si>
    <t>One Hour Guided Hike ($40/20 Participants)</t>
  </si>
  <si>
    <t>x $40.00 =</t>
  </si>
  <si>
    <t>Live Animal Encounter ($50/20 Participants)</t>
  </si>
  <si>
    <t>x $50.00 =</t>
  </si>
  <si>
    <t>Once your program request is processed you will receive the following materials via email.  Please share appropriate materials with all teachers attending.</t>
  </si>
  <si>
    <t xml:space="preserve">     -  Confirmation E-mail</t>
  </si>
  <si>
    <t xml:space="preserve">     -  Guidelines and tips for the day of your visit</t>
  </si>
  <si>
    <t xml:space="preserve">     -  Directions to the Trinity River Audubon Center</t>
  </si>
  <si>
    <t>Payment methods acceptable: cash, credit card, or check to “National Audubon Society”.  Payment is due in full on or before the day of your field trip/program. Sending this form enters you into agreement with Audubon for services.</t>
  </si>
  <si>
    <t>Number of Students:</t>
  </si>
  <si>
    <r>
      <t xml:space="preserve">Weather: </t>
    </r>
    <r>
      <rPr>
        <sz val="12"/>
        <color theme="1"/>
        <rFont val="Gill Sans MT"/>
        <family val="2"/>
      </rPr>
      <t>In the event of rain or other inclement weather (school district closing) either party (Audubon or School) will have the right to postpone the program to another date mutually agreed upon by both parties.</t>
    </r>
  </si>
  <si>
    <t>Field Trips to Trinity Audubon Center can:</t>
  </si>
  <si>
    <r>
      <rPr>
        <sz val="12"/>
        <color theme="1"/>
        <rFont val="Symbol"/>
        <family val="1"/>
        <charset val="2"/>
      </rPr>
      <t>·</t>
    </r>
    <r>
      <rPr>
        <sz val="12"/>
        <color theme="1"/>
        <rFont val="Gill Sans MT"/>
        <family val="2"/>
      </rPr>
      <t xml:space="preserve">   Reusable water bottles are helpful as outdoor areas have limited access to water.  Water fountains are located inside and outside of the main building.</t>
    </r>
  </si>
  <si>
    <r>
      <rPr>
        <sz val="12"/>
        <color theme="1"/>
        <rFont val="Symbol"/>
        <family val="1"/>
        <charset val="2"/>
      </rPr>
      <t>·</t>
    </r>
    <r>
      <rPr>
        <sz val="12"/>
        <color theme="1"/>
        <rFont val="Gill Sans MT"/>
        <family val="2"/>
      </rPr>
      <t xml:space="preserve">   Spending money.  Chaperones and students can make purchases from our Nature Store during your visit. </t>
    </r>
    <r>
      <rPr>
        <sz val="12"/>
        <color rgb="FF019180"/>
        <rFont val="Gill Sans MT"/>
        <family val="2"/>
      </rPr>
      <t>Teachers receive a 10% discount on the day of the field trip!</t>
    </r>
  </si>
  <si>
    <t>Logistics</t>
  </si>
  <si>
    <r>
      <t>2.</t>
    </r>
    <r>
      <rPr>
        <sz val="7"/>
        <color theme="1"/>
        <rFont val="Times New Roman"/>
        <family val="1"/>
      </rPr>
      <t xml:space="preserve">      </t>
    </r>
    <r>
      <rPr>
        <sz val="12"/>
        <color theme="1"/>
        <rFont val="Gill Sans MT"/>
        <family val="2"/>
      </rPr>
      <t>A representative for the group will need to check-in at the front desk upon arrival.  If payment is not completed prior to the trip, or additional participants have joined the group, complete payment at the front desk.</t>
    </r>
  </si>
  <si>
    <r>
      <t>3.</t>
    </r>
    <r>
      <rPr>
        <sz val="7"/>
        <color theme="1"/>
        <rFont val="Times New Roman"/>
        <family val="1"/>
      </rPr>
      <t xml:space="preserve">      </t>
    </r>
    <r>
      <rPr>
        <sz val="12"/>
        <color theme="1"/>
        <rFont val="Gill Sans MT"/>
        <family val="2"/>
      </rPr>
      <t>Buses can be parked at the far end of the parking lot.  Large containers wilth lunches can be stored against the wall across from the nature store.</t>
    </r>
  </si>
  <si>
    <r>
      <t>4.</t>
    </r>
    <r>
      <rPr>
        <sz val="7"/>
        <color theme="1"/>
        <rFont val="Times New Roman"/>
        <family val="1"/>
      </rPr>
      <t xml:space="preserve">      </t>
    </r>
    <r>
      <rPr>
        <sz val="12"/>
        <color theme="1"/>
        <rFont val="Gill Sans MT"/>
        <family val="2"/>
      </rPr>
      <t>When you are ready to leave, buses may pull up to the circle in front of the building for students to load.</t>
    </r>
  </si>
  <si>
    <r>
      <t>5.</t>
    </r>
    <r>
      <rPr>
        <sz val="7"/>
        <color theme="1"/>
        <rFont val="Times New Roman"/>
        <family val="1"/>
      </rPr>
      <t xml:space="preserve">      </t>
    </r>
    <r>
      <rPr>
        <sz val="12"/>
        <color theme="1"/>
        <rFont val="Gill Sans MT"/>
        <family val="2"/>
      </rPr>
      <t>You may be sent a survey by email to evaluate your trip and feedback is appreciated.</t>
    </r>
  </si>
  <si>
    <t>Not Requested</t>
  </si>
  <si>
    <r>
      <rPr>
        <sz val="12"/>
        <color theme="1"/>
        <rFont val="Symbol"/>
        <family val="1"/>
        <charset val="2"/>
      </rPr>
      <t>·</t>
    </r>
    <r>
      <rPr>
        <sz val="12"/>
        <color theme="1"/>
        <rFont val="Gill Sans MT"/>
        <family val="2"/>
      </rPr>
      <t xml:space="preserve">   Dress appropriately for outdoor adventure: </t>
    </r>
  </si>
  <si>
    <t xml:space="preserve">     o   Jackets, rain gear, sunglasses, and hats are recommended depending on weather conditions.</t>
  </si>
  <si>
    <t>Number of Chaperones</t>
  </si>
  <si>
    <t>Souvenir Bags</t>
  </si>
  <si>
    <t>x $8.00=</t>
  </si>
  <si>
    <t>Guided Hike Time(s):</t>
  </si>
  <si>
    <t>Animal Encounter Time(s):</t>
  </si>
  <si>
    <t>Souvenir Bags Requested:</t>
  </si>
  <si>
    <r>
      <t>·</t>
    </r>
    <r>
      <rPr>
        <sz val="7"/>
        <color theme="1"/>
        <rFont val="Times New Roman"/>
        <family val="1"/>
      </rPr>
      <t xml:space="preserve">       </t>
    </r>
    <r>
      <rPr>
        <sz val="11"/>
        <color theme="1"/>
        <rFont val="Gill Sans MT"/>
        <family val="2"/>
      </rPr>
      <t>Photo &amp; Liability Release Forms (ONLY if a Guided Hike or Animal Encounter is Requested)</t>
    </r>
  </si>
  <si>
    <t>chowell@audubon.org</t>
  </si>
  <si>
    <t>Attn: Claire Howell</t>
  </si>
  <si>
    <t>Email:  chowell@audubon.org</t>
  </si>
  <si>
    <t>Education Administrator</t>
  </si>
  <si>
    <t>Submit Completed Form (please submit in the original excel format)</t>
  </si>
  <si>
    <t xml:space="preserve">Input Desired Dates (select three dates in order of preference) </t>
  </si>
  <si>
    <t>Thank you for scheduling a field experience with Trinity River Audubon Center (TRAC). We are looking forward to sharing an exciting day filled with investigation, discovery, and conservation!</t>
  </si>
  <si>
    <t>A great follow up to your student's field trip is one of our signature souvenir bags.  Each bag contains a premium drawstring backpack w/ reinforced corners, a reusable TRAC logo water bottle, and a fun toy or Cricket Lick-it.  If you haven't ordered bags for your students, visit: https://trinityriver.audubon.org/programs/souvenir-bags</t>
  </si>
  <si>
    <r>
      <t>Change in Participant Numbers, Cancellation, &amp; Rescheduling:</t>
    </r>
    <r>
      <rPr>
        <sz val="10"/>
        <rFont val="Gill Sans MT"/>
        <family val="2"/>
      </rPr>
      <t xml:space="preserve"> Decreasing participant numbers, cancellation, or rescheduling of a visit, by either party (Audubon or School), for any reason other than inclement weather must occur no less than </t>
    </r>
    <r>
      <rPr>
        <b/>
        <sz val="10"/>
        <rFont val="Gill Sans MT"/>
        <family val="2"/>
      </rPr>
      <t>2 weeks</t>
    </r>
    <r>
      <rPr>
        <sz val="10"/>
        <rFont val="Gill Sans MT"/>
        <family val="2"/>
      </rPr>
      <t xml:space="preserve"> prior to the scheduled date.  Institutions will be charged the full program fee if they fail to provide adequate notification of cancellation or rescheduling. To cancel or reschedule a field trip contact Claire Howell, Education Administrator at chowell@audubon.org or 214-309-5815.</t>
    </r>
  </si>
  <si>
    <t>214-309-5815</t>
  </si>
  <si>
    <r>
      <t xml:space="preserve">Provide Information (please </t>
    </r>
    <r>
      <rPr>
        <b/>
        <i/>
        <sz val="11"/>
        <color theme="0"/>
        <rFont val="Calibri"/>
        <family val="2"/>
        <scheme val="minor"/>
      </rPr>
      <t xml:space="preserve">type </t>
    </r>
    <r>
      <rPr>
        <sz val="11"/>
        <color theme="0"/>
        <rFont val="Calibri"/>
        <family val="2"/>
        <scheme val="minor"/>
      </rPr>
      <t xml:space="preserve">and only in the </t>
    </r>
    <r>
      <rPr>
        <b/>
        <i/>
        <sz val="11"/>
        <color theme="0"/>
        <rFont val="Calibri"/>
        <family val="2"/>
        <scheme val="minor"/>
      </rPr>
      <t>highlighted</t>
    </r>
    <r>
      <rPr>
        <sz val="11"/>
        <color theme="0"/>
        <rFont val="Calibri"/>
        <family val="2"/>
        <scheme val="minor"/>
      </rPr>
      <t xml:space="preserve"> areas)</t>
    </r>
  </si>
  <si>
    <t>Cancellations, Rescheduling, &amp; Number Reduction Policy</t>
  </si>
  <si>
    <t>For questions concerning this invoice, contact Claire Howell at 214-309-5815.</t>
  </si>
  <si>
    <t>Phone: 214-309-5801     Fax:  214-309-5885</t>
  </si>
  <si>
    <r>
      <t>Change in Participant Numbers, Cancellation, &amp; Rescheduling:</t>
    </r>
    <r>
      <rPr>
        <sz val="10"/>
        <rFont val="Gill Sans MT"/>
        <family val="2"/>
      </rPr>
      <t xml:space="preserve"> Decreasing participant numbers, cancellation, or rescheduling of a visit, by either party (Audubon or School), for any reason other than inclement weather must occur no less than </t>
    </r>
    <r>
      <rPr>
        <b/>
        <sz val="10"/>
        <rFont val="Gill Sans MT"/>
        <family val="2"/>
      </rPr>
      <t>2 weeks</t>
    </r>
    <r>
      <rPr>
        <sz val="10"/>
        <rFont val="Gill Sans MT"/>
        <family val="2"/>
      </rPr>
      <t xml:space="preserve"> prior to the scheduled date.  Institutions will be charged the full program fee if they fail to provide adequate notification of cancellation or rescheduling. To cancel or reschedule a field trip contact Claire Howell at chowell@audubon.org or 214-309-5815.</t>
    </r>
  </si>
  <si>
    <t>Souvenir Bag</t>
  </si>
  <si>
    <t>Self-Guided Field Trip Confirmation 2018/19</t>
  </si>
  <si>
    <r>
      <t xml:space="preserve">Invoice: </t>
    </r>
    <r>
      <rPr>
        <sz val="12"/>
        <color theme="1"/>
        <rFont val="Gill Sans MT"/>
        <family val="2"/>
      </rPr>
      <t xml:space="preserve">The attached invoice reflects the number of students indicated at the time the program was requested.  Changes to the number of participants must be made </t>
    </r>
    <r>
      <rPr>
        <sz val="12"/>
        <color rgb="FF019180"/>
        <rFont val="Gill Sans MT"/>
        <family val="2"/>
      </rPr>
      <t xml:space="preserve">2 weeks </t>
    </r>
    <r>
      <rPr>
        <sz val="12"/>
        <color theme="1"/>
        <rFont val="Gill Sans MT"/>
        <family val="2"/>
      </rPr>
      <t>prior to your scheduled program date. To adjust the number of participants contact Claire Howell, Education Administrator, at chowell@audubon.org or 214-309-5815.  Payment is expected prior to the start of the program and can be brought on the day of the field trip.  Credit card payments can be made by phone through our front desk at 214-309-5801 if you wish to pay prior to the date of the field trip.</t>
    </r>
  </si>
  <si>
    <r>
      <t xml:space="preserve">Child Photo &amp; Liability Release Form: </t>
    </r>
    <r>
      <rPr>
        <sz val="12"/>
        <color theme="1"/>
        <rFont val="Gill Sans MT"/>
        <family val="2"/>
      </rPr>
      <t xml:space="preserve">The attached </t>
    </r>
    <r>
      <rPr>
        <b/>
        <sz val="12"/>
        <color theme="1"/>
        <rFont val="Gill Sans MT"/>
        <family val="2"/>
      </rPr>
      <t>Child Photo and Liability Release Form</t>
    </r>
    <r>
      <rPr>
        <sz val="12"/>
        <color theme="1"/>
        <rFont val="Gill Sans MT"/>
        <family val="2"/>
      </rPr>
      <t>, in both English and Spanish, can also be found on the Eco-Investigation page on our website and is to be completed by the parents/guardians.  Completed forms must be scanned/emailed or brought the day of the field trip.  Students without completed forms may explore the trails and exhibit hall at TRAC with a chaperone but will not be able to participate in the program led by TRAC educators.</t>
    </r>
  </si>
  <si>
    <t>One of the biggest challenges for getting children outdoors is overcoming fears: not necessarily always the fears of the kids, but the fears of the adults (parents, teachers, and others) that can pass to the children.  Replacing that fear with awareness and knowledge is the key to having fun and staying safe in nature.  You and the teachers facilitating the field trip are invited to visit the center, prior to your visist, free of charge by contacting Claire Howell at chowell@audubon.org to make arrangements.  Below are some discussions that can be had with the students and chaperones prior to your visit.</t>
  </si>
  <si>
    <r>
      <t>FYI:</t>
    </r>
    <r>
      <rPr>
        <sz val="12"/>
        <color rgb="FF019180"/>
        <rFont val="Gill Sans MT"/>
        <family val="2"/>
      </rPr>
      <t xml:space="preserve"> </t>
    </r>
    <r>
      <rPr>
        <sz val="12"/>
        <color theme="1"/>
        <rFont val="Gill Sans MT"/>
        <family val="2"/>
      </rPr>
      <t xml:space="preserve">Souvenirs ($0.50-$10 items), drinks, and limited snacks are available for purchase in our nature store during lunch time and after the program ends. </t>
    </r>
    <r>
      <rPr>
        <b/>
        <u/>
        <sz val="12"/>
        <color rgb="FF019180"/>
        <rFont val="Gill Sans MT"/>
        <family val="2"/>
      </rPr>
      <t>Only 4 students are allowed in the store at a time and must be supervised by an adult</t>
    </r>
    <r>
      <rPr>
        <sz val="12"/>
        <color rgb="FF33CCCC"/>
        <rFont val="Gill Sans MT"/>
        <family val="2"/>
      </rPr>
      <t>.</t>
    </r>
    <r>
      <rPr>
        <sz val="12"/>
        <color theme="1"/>
        <rFont val="Gill Sans MT"/>
        <family val="2"/>
      </rPr>
      <t xml:space="preserve"> Teachers receive a 10% store discount the day of their school program.</t>
    </r>
  </si>
  <si>
    <t xml:space="preserve">Claire </t>
  </si>
  <si>
    <t xml:space="preserve">Claire Howell </t>
  </si>
  <si>
    <t>W: 214-309-5815</t>
  </si>
  <si>
    <t>Calculate Fees  (please fill in gray area if you are receiving funding from Learning Partners)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</si>
</sst>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8" formatCode="&quot;$&quot;#,##0.00_);[Red]\(&quot;$&quot;#,##0.00\)"/>
    <numFmt numFmtId="164" formatCode="&quot;$&quot;#,##0.00"/>
    <numFmt numFmtId="165" formatCode="[$-409]d\-mmm\-yy;@"/>
    <numFmt numFmtId="166" formatCode="[&lt;=9999999]###\-####;\(###\)\ ###\-####"/>
    <numFmt numFmtId="167" formatCode="General&quot; students&quot;"/>
    <numFmt numFmtId="168" formatCode="General&quot;  Voucher&quot;"/>
    <numFmt numFmtId="169" formatCode="General&quot;  Chaperones&quot;"/>
    <numFmt numFmtId="170" formatCode="General&quot;  Program(s)&quot;"/>
    <numFmt numFmtId="171" formatCode="General&quot; Students&quot;"/>
    <numFmt numFmtId="172" formatCode="[$-F800]dddd\,\ mmmm\ dd\,\ yyyy"/>
    <numFmt numFmtId="173" formatCode="mm/dd/yy;@"/>
    <numFmt numFmtId="174" formatCode="[$-409]h:mm\ AM/PM;@"/>
    <numFmt numFmtId="175" formatCode="General&quot;  Bag(s)&quot;"/>
    <numFmt numFmtId="176" formatCode="General&quot; Bags&quot;"/>
  </numFmts>
  <fonts count="34" x14ac:knownFonts="1">
    <font>
      <sz val="11"/>
      <color theme="1"/>
      <name val="Calibri"/>
      <family val="2"/>
      <scheme val="minor"/>
    </font>
    <font>
      <sz val="10"/>
      <color theme="1"/>
      <name val="Calibri"/>
      <family val="2"/>
      <scheme val="minor"/>
    </font>
    <font>
      <sz val="11"/>
      <color theme="0"/>
      <name val="Calibri"/>
      <family val="2"/>
      <scheme val="minor"/>
    </font>
    <font>
      <sz val="16"/>
      <color theme="1"/>
      <name val="Calibri"/>
      <family val="2"/>
      <scheme val="minor"/>
    </font>
    <font>
      <u/>
      <sz val="10"/>
      <color theme="10"/>
      <name val="Arial"/>
      <family val="2"/>
    </font>
    <font>
      <sz val="11"/>
      <name val="Gill Sans MT"/>
      <family val="2"/>
    </font>
    <font>
      <b/>
      <i/>
      <sz val="14"/>
      <color indexed="23"/>
      <name val="Gill Sans MT"/>
      <family val="2"/>
    </font>
    <font>
      <b/>
      <sz val="11"/>
      <name val="Gill Sans MT"/>
      <family val="2"/>
    </font>
    <font>
      <sz val="10"/>
      <name val="Gill Sans MT"/>
      <family val="2"/>
    </font>
    <font>
      <b/>
      <sz val="11"/>
      <color rgb="FF008080"/>
      <name val="Gill Sans MT"/>
      <family val="2"/>
    </font>
    <font>
      <b/>
      <sz val="11"/>
      <color theme="8" tint="-0.499984740745262"/>
      <name val="Gill Sans MT"/>
      <family val="2"/>
    </font>
    <font>
      <b/>
      <sz val="10"/>
      <name val="Gill Sans MT"/>
      <family val="2"/>
    </font>
    <font>
      <sz val="12"/>
      <color theme="1"/>
      <name val="Gill Sans MT"/>
      <family val="2"/>
    </font>
    <font>
      <b/>
      <sz val="14"/>
      <color rgb="FF019180"/>
      <name val="Gill Sans MT"/>
      <family val="2"/>
    </font>
    <font>
      <sz val="12"/>
      <color rgb="FF019180"/>
      <name val="Gill Sans MT"/>
      <family val="2"/>
    </font>
    <font>
      <b/>
      <sz val="12"/>
      <color theme="1"/>
      <name val="Gill Sans MT"/>
      <family val="2"/>
    </font>
    <font>
      <sz val="12"/>
      <color theme="1"/>
      <name val="Symbol"/>
      <family val="1"/>
      <charset val="2"/>
    </font>
    <font>
      <sz val="7"/>
      <color theme="1"/>
      <name val="Times New Roman"/>
      <family val="1"/>
    </font>
    <font>
      <b/>
      <sz val="12"/>
      <color rgb="FF019180"/>
      <name val="Gill Sans MT"/>
      <family val="2"/>
    </font>
    <font>
      <b/>
      <u/>
      <sz val="12"/>
      <color rgb="FF019180"/>
      <name val="Gill Sans MT"/>
      <family val="2"/>
    </font>
    <font>
      <sz val="12"/>
      <color rgb="FF33CCCC"/>
      <name val="Gill Sans MT"/>
      <family val="2"/>
    </font>
    <font>
      <sz val="11"/>
      <color theme="1"/>
      <name val="Gill Sans MT"/>
      <family val="2"/>
    </font>
    <font>
      <b/>
      <u/>
      <sz val="11"/>
      <color theme="1"/>
      <name val="Calibri"/>
      <family val="2"/>
      <scheme val="minor"/>
    </font>
    <font>
      <sz val="11"/>
      <name val="Calibri"/>
      <family val="2"/>
      <scheme val="minor"/>
    </font>
    <font>
      <sz val="10"/>
      <color rgb="FFDDFFFF"/>
      <name val="Calibri"/>
      <family val="2"/>
      <scheme val="minor"/>
    </font>
    <font>
      <sz val="11"/>
      <color theme="0" tint="-0.14999847407452621"/>
      <name val="Calibri"/>
      <family val="2"/>
      <scheme val="minor"/>
    </font>
    <font>
      <sz val="12"/>
      <name val="Gill Sans MT"/>
      <family val="2"/>
    </font>
    <font>
      <sz val="12"/>
      <color rgb="FF009999"/>
      <name val="Gill Sans MT"/>
      <family val="2"/>
    </font>
    <font>
      <b/>
      <sz val="12"/>
      <name val="Gill Sans MT"/>
      <family val="2"/>
    </font>
    <font>
      <sz val="11"/>
      <color theme="0" tint="-0.249977111117893"/>
      <name val="Calibri"/>
      <family val="2"/>
      <scheme val="minor"/>
    </font>
    <font>
      <b/>
      <i/>
      <sz val="11"/>
      <color theme="0"/>
      <name val="Calibri"/>
      <family val="2"/>
      <scheme val="minor"/>
    </font>
    <font>
      <u/>
      <sz val="11"/>
      <color theme="10"/>
      <name val="Gill Sans MT"/>
      <family val="2"/>
    </font>
    <font>
      <b/>
      <sz val="12"/>
      <color rgb="FF808080"/>
      <name val="Gill Sans MT"/>
      <family val="2"/>
    </font>
    <font>
      <u/>
      <sz val="12"/>
      <color theme="10"/>
      <name val="Gill Sans MT"/>
      <family val="2"/>
    </font>
  </fonts>
  <fills count="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DDFFFF"/>
        <bgColor indexed="64"/>
      </patternFill>
    </fill>
    <fill>
      <patternFill patternType="solid">
        <fgColor theme="0" tint="-4.9989318521683403E-2"/>
        <bgColor indexed="64"/>
      </patternFill>
    </fill>
    <fill>
      <patternFill patternType="mediumGray">
        <fgColor theme="0" tint="-0.34998626667073579"/>
        <bgColor rgb="FFDDFFFF"/>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thin">
        <color indexed="64"/>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style="thick">
        <color rgb="FF808080"/>
      </right>
      <top/>
      <bottom/>
      <diagonal/>
    </border>
    <border>
      <left/>
      <right/>
      <top style="medium">
        <color theme="0" tint="-0.499984740745262"/>
      </top>
      <bottom/>
      <diagonal/>
    </border>
    <border>
      <left style="thin">
        <color indexed="64"/>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66">
    <xf numFmtId="0" fontId="0" fillId="0" borderId="0" xfId="0"/>
    <xf numFmtId="0" fontId="2" fillId="2" borderId="0" xfId="0" applyFont="1" applyFill="1" applyBorder="1" applyAlignment="1"/>
    <xf numFmtId="0" fontId="2" fillId="2" borderId="0" xfId="0" applyFont="1" applyFill="1" applyBorder="1"/>
    <xf numFmtId="0" fontId="0" fillId="3" borderId="0" xfId="0" applyFill="1"/>
    <xf numFmtId="0" fontId="0" fillId="3" borderId="0" xfId="0" applyFill="1" applyAlignment="1"/>
    <xf numFmtId="0" fontId="0" fillId="3" borderId="0" xfId="0" applyFill="1" applyBorder="1" applyAlignment="1">
      <alignment horizontal="right"/>
    </xf>
    <xf numFmtId="0" fontId="0" fillId="4" borderId="0" xfId="0" applyFill="1"/>
    <xf numFmtId="0" fontId="0" fillId="4" borderId="0" xfId="0" applyFill="1" applyBorder="1"/>
    <xf numFmtId="0" fontId="0" fillId="4" borderId="0" xfId="0" applyFill="1" applyBorder="1" applyAlignment="1">
      <alignment horizontal="right"/>
    </xf>
    <xf numFmtId="0" fontId="0" fillId="4" borderId="0" xfId="0" applyFill="1" applyAlignment="1">
      <alignment vertical="center"/>
    </xf>
    <xf numFmtId="0" fontId="0" fillId="3" borderId="0" xfId="0" applyFill="1" applyAlignment="1">
      <alignment vertical="center"/>
    </xf>
    <xf numFmtId="0" fontId="0" fillId="4" borderId="1" xfId="0" applyFill="1" applyBorder="1"/>
    <xf numFmtId="0" fontId="0" fillId="4" borderId="6" xfId="0" applyFill="1" applyBorder="1"/>
    <xf numFmtId="0" fontId="0" fillId="4" borderId="7" xfId="0" applyFill="1" applyBorder="1"/>
    <xf numFmtId="0" fontId="1" fillId="4" borderId="5" xfId="0" applyFont="1" applyFill="1" applyBorder="1"/>
    <xf numFmtId="0" fontId="0" fillId="4" borderId="8" xfId="0" applyFill="1" applyBorder="1"/>
    <xf numFmtId="0" fontId="0" fillId="3" borderId="0" xfId="0" applyFill="1" applyAlignment="1">
      <alignment horizontal="right"/>
    </xf>
    <xf numFmtId="0" fontId="0" fillId="4" borderId="0" xfId="0" applyFill="1" applyAlignment="1">
      <alignment horizontal="center" vertical="center"/>
    </xf>
    <xf numFmtId="164" fontId="0" fillId="4" borderId="0" xfId="0" applyNumberFormat="1" applyFill="1" applyAlignment="1">
      <alignment horizontal="center"/>
    </xf>
    <xf numFmtId="0" fontId="0" fillId="4" borderId="0" xfId="0" applyFill="1" applyBorder="1" applyAlignment="1">
      <alignment horizontal="right" shrinkToFit="1"/>
    </xf>
    <xf numFmtId="0" fontId="0" fillId="3" borderId="0" xfId="0" applyFill="1" applyBorder="1" applyAlignment="1">
      <alignment shrinkToFit="1"/>
    </xf>
    <xf numFmtId="0" fontId="5" fillId="0" borderId="0" xfId="0" applyFont="1"/>
    <xf numFmtId="0" fontId="5" fillId="0" borderId="0" xfId="0" applyFont="1" applyAlignment="1">
      <alignment vertical="top" wrapText="1"/>
    </xf>
    <xf numFmtId="0" fontId="5" fillId="0" borderId="0" xfId="0" applyFont="1" applyAlignment="1"/>
    <xf numFmtId="0" fontId="7" fillId="0" borderId="0" xfId="0" applyFont="1" applyAlignment="1">
      <alignment vertical="top" wrapText="1"/>
    </xf>
    <xf numFmtId="167" fontId="5" fillId="0" borderId="0" xfId="0" applyNumberFormat="1" applyFont="1" applyBorder="1" applyAlignment="1">
      <alignment horizontal="left"/>
    </xf>
    <xf numFmtId="8" fontId="5" fillId="0" borderId="0" xfId="0" applyNumberFormat="1" applyFont="1" applyBorder="1"/>
    <xf numFmtId="168" fontId="5" fillId="0" borderId="0" xfId="0" applyNumberFormat="1" applyFont="1" applyBorder="1" applyAlignment="1">
      <alignment horizontal="left"/>
    </xf>
    <xf numFmtId="0" fontId="9" fillId="0" borderId="0" xfId="0" applyFont="1" applyBorder="1" applyAlignment="1">
      <alignment horizontal="right"/>
    </xf>
    <xf numFmtId="0" fontId="5" fillId="0" borderId="0" xfId="0" applyFont="1" applyBorder="1" applyAlignment="1"/>
    <xf numFmtId="0" fontId="5" fillId="0" borderId="0" xfId="0" applyFont="1" applyAlignment="1">
      <alignment horizontal="center"/>
    </xf>
    <xf numFmtId="0" fontId="5" fillId="0" borderId="0" xfId="0" applyFont="1" applyAlignment="1">
      <alignment horizontal="left" vertical="center"/>
    </xf>
    <xf numFmtId="14" fontId="5" fillId="0" borderId="0" xfId="0" applyNumberFormat="1" applyFont="1" applyAlignment="1">
      <alignment horizontal="left" vertical="center"/>
    </xf>
    <xf numFmtId="0" fontId="7" fillId="0" borderId="0" xfId="0" applyFont="1" applyAlignment="1">
      <alignment horizontal="right" vertical="center"/>
    </xf>
    <xf numFmtId="0" fontId="7" fillId="0" borderId="1" xfId="0" applyFont="1" applyBorder="1" applyAlignment="1">
      <alignment horizontal="center"/>
    </xf>
    <xf numFmtId="0" fontId="7" fillId="0" borderId="1" xfId="0" applyFont="1" applyBorder="1" applyAlignment="1">
      <alignment horizontal="left"/>
    </xf>
    <xf numFmtId="169" fontId="5" fillId="0" borderId="0" xfId="0" applyNumberFormat="1" applyFont="1" applyBorder="1" applyAlignment="1">
      <alignment horizontal="left"/>
    </xf>
    <xf numFmtId="170" fontId="5" fillId="0" borderId="0" xfId="0" applyNumberFormat="1" applyFont="1" applyBorder="1" applyAlignment="1">
      <alignment horizontal="left"/>
    </xf>
    <xf numFmtId="171" fontId="5" fillId="0" borderId="0" xfId="0" applyNumberFormat="1" applyFont="1" applyBorder="1" applyAlignment="1">
      <alignment horizontal="left"/>
    </xf>
    <xf numFmtId="0" fontId="7" fillId="0" borderId="0" xfId="0" applyFont="1" applyBorder="1" applyAlignment="1">
      <alignment horizontal="right"/>
    </xf>
    <xf numFmtId="8" fontId="7" fillId="0" borderId="0" xfId="0" applyNumberFormat="1" applyFont="1" applyBorder="1"/>
    <xf numFmtId="0" fontId="0" fillId="0" borderId="0" xfId="0" applyAlignment="1">
      <alignment wrapText="1"/>
    </xf>
    <xf numFmtId="0" fontId="12" fillId="0" borderId="0" xfId="0" applyFont="1" applyAlignment="1">
      <alignment horizontal="left" vertical="center" indent="1"/>
    </xf>
    <xf numFmtId="0" fontId="12" fillId="0" borderId="0" xfId="0" applyFont="1" applyAlignment="1">
      <alignment wrapText="1"/>
    </xf>
    <xf numFmtId="0" fontId="12" fillId="0" borderId="0" xfId="0" applyFont="1" applyAlignment="1">
      <alignment horizontal="left" wrapText="1"/>
    </xf>
    <xf numFmtId="0" fontId="15" fillId="0" borderId="0" xfId="0" applyFont="1" applyAlignment="1">
      <alignment wrapText="1"/>
    </xf>
    <xf numFmtId="172" fontId="14" fillId="0" borderId="0" xfId="0" applyNumberFormat="1" applyFont="1" applyAlignment="1">
      <alignment horizontal="left" wrapText="1"/>
    </xf>
    <xf numFmtId="0" fontId="0" fillId="0" borderId="0" xfId="0" applyAlignment="1">
      <alignment horizontal="left" wrapText="1"/>
    </xf>
    <xf numFmtId="0" fontId="12" fillId="0" borderId="0" xfId="0" applyNumberFormat="1" applyFont="1" applyAlignment="1">
      <alignment horizontal="left" wrapText="1"/>
    </xf>
    <xf numFmtId="0" fontId="14" fillId="0" borderId="0" xfId="0" applyNumberFormat="1" applyFont="1" applyAlignment="1">
      <alignment horizontal="left" wrapText="1"/>
    </xf>
    <xf numFmtId="0" fontId="14" fillId="0" borderId="0" xfId="0" applyFont="1" applyAlignment="1">
      <alignment horizontal="left" wrapText="1"/>
    </xf>
    <xf numFmtId="0" fontId="1" fillId="5" borderId="0" xfId="0" applyFont="1" applyFill="1" applyAlignment="1">
      <alignment horizontal="center" vertical="center" wrapText="1"/>
    </xf>
    <xf numFmtId="8" fontId="5" fillId="0" borderId="0" xfId="0" applyNumberFormat="1" applyFont="1" applyBorder="1" applyAlignment="1">
      <alignment horizontal="center"/>
    </xf>
    <xf numFmtId="173" fontId="5" fillId="5" borderId="0" xfId="0" applyNumberFormat="1" applyFont="1" applyFill="1" applyAlignment="1">
      <alignment vertical="center" wrapText="1"/>
    </xf>
    <xf numFmtId="173" fontId="7" fillId="5" borderId="0" xfId="0" applyNumberFormat="1" applyFont="1" applyFill="1" applyAlignment="1">
      <alignment horizontal="left" vertical="center"/>
    </xf>
    <xf numFmtId="0" fontId="5" fillId="5" borderId="0" xfId="0" applyFont="1" applyFill="1"/>
    <xf numFmtId="0" fontId="7" fillId="0" borderId="1" xfId="0" applyFont="1" applyBorder="1" applyAlignment="1">
      <alignment horizontal="right"/>
    </xf>
    <xf numFmtId="8" fontId="5" fillId="5" borderId="0" xfId="0" applyNumberFormat="1" applyFont="1" applyFill="1" applyBorder="1" applyAlignment="1">
      <alignment horizontal="center"/>
    </xf>
    <xf numFmtId="8" fontId="5" fillId="0" borderId="0" xfId="0" applyNumberFormat="1" applyFont="1" applyFill="1" applyBorder="1"/>
    <xf numFmtId="0" fontId="0" fillId="4" borderId="0" xfId="0" applyFill="1" applyBorder="1" applyAlignment="1"/>
    <xf numFmtId="0" fontId="0" fillId="4" borderId="0" xfId="0" applyFill="1" applyAlignment="1">
      <alignment wrapText="1"/>
    </xf>
    <xf numFmtId="0" fontId="0" fillId="0" borderId="0" xfId="0" applyAlignment="1">
      <alignment wrapText="1"/>
    </xf>
    <xf numFmtId="0" fontId="0" fillId="4" borderId="0" xfId="0" applyFill="1" applyAlignment="1"/>
    <xf numFmtId="0" fontId="14" fillId="0" borderId="0" xfId="0" applyFont="1" applyAlignment="1">
      <alignment horizontal="left" wrapText="1"/>
    </xf>
    <xf numFmtId="0" fontId="12" fillId="0" borderId="0" xfId="0" applyFont="1" applyAlignment="1">
      <alignment wrapText="1"/>
    </xf>
    <xf numFmtId="0" fontId="0" fillId="4" borderId="0" xfId="0" applyFill="1" applyAlignment="1" applyProtection="1"/>
    <xf numFmtId="0" fontId="0" fillId="4" borderId="0" xfId="0" applyFill="1" applyBorder="1" applyAlignment="1" applyProtection="1"/>
    <xf numFmtId="0" fontId="0" fillId="4" borderId="1" xfId="0" applyFill="1" applyBorder="1" applyAlignment="1">
      <alignment horizontal="center"/>
    </xf>
    <xf numFmtId="0" fontId="2" fillId="2" borderId="0" xfId="0" applyFont="1" applyFill="1"/>
    <xf numFmtId="18" fontId="14" fillId="5" borderId="0" xfId="0" applyNumberFormat="1" applyFont="1" applyFill="1" applyAlignment="1">
      <alignment horizontal="left" wrapText="1"/>
    </xf>
    <xf numFmtId="174" fontId="0" fillId="5" borderId="1" xfId="0" applyNumberFormat="1" applyFill="1" applyBorder="1" applyAlignment="1">
      <alignment horizontal="right"/>
    </xf>
    <xf numFmtId="164" fontId="0" fillId="4" borderId="0" xfId="0" applyNumberFormat="1" applyFill="1" applyAlignment="1">
      <alignment horizontal="center" vertical="center"/>
    </xf>
    <xf numFmtId="0" fontId="24" fillId="5" borderId="11" xfId="0" applyFont="1" applyFill="1" applyBorder="1" applyAlignment="1">
      <alignment horizontal="center" vertical="center" wrapText="1"/>
    </xf>
    <xf numFmtId="0" fontId="0" fillId="6" borderId="0" xfId="0" applyFill="1"/>
    <xf numFmtId="0" fontId="23" fillId="6" borderId="0" xfId="0" applyFont="1" applyFill="1"/>
    <xf numFmtId="164" fontId="23" fillId="4" borderId="0" xfId="0" applyNumberFormat="1" applyFont="1" applyFill="1" applyAlignment="1">
      <alignment horizontal="center" vertical="center"/>
    </xf>
    <xf numFmtId="165" fontId="0" fillId="5" borderId="0" xfId="0" applyNumberFormat="1" applyFill="1" applyBorder="1" applyAlignment="1">
      <alignment horizontal="left" shrinkToFit="1"/>
    </xf>
    <xf numFmtId="174" fontId="0" fillId="5" borderId="1" xfId="0" applyNumberFormat="1" applyFill="1" applyBorder="1" applyAlignment="1"/>
    <xf numFmtId="0" fontId="2" fillId="2" borderId="14" xfId="0" applyFont="1" applyFill="1" applyBorder="1"/>
    <xf numFmtId="0" fontId="2" fillId="2" borderId="2" xfId="0" applyFont="1" applyFill="1" applyBorder="1" applyAlignment="1"/>
    <xf numFmtId="0" fontId="2" fillId="2" borderId="2" xfId="0" applyFont="1" applyFill="1" applyBorder="1"/>
    <xf numFmtId="0" fontId="0" fillId="3" borderId="2" xfId="0" applyFill="1" applyBorder="1"/>
    <xf numFmtId="0" fontId="27" fillId="0" borderId="0" xfId="0" applyFont="1" applyAlignment="1">
      <alignment horizontal="left" wrapText="1"/>
    </xf>
    <xf numFmtId="18" fontId="26" fillId="5" borderId="0" xfId="0" applyNumberFormat="1" applyFont="1" applyFill="1" applyAlignment="1">
      <alignment horizontal="left" wrapText="1"/>
    </xf>
    <xf numFmtId="0" fontId="0" fillId="0" borderId="0" xfId="0" applyAlignment="1">
      <alignment wrapText="1"/>
    </xf>
    <xf numFmtId="0" fontId="12" fillId="0" borderId="0" xfId="0" applyFont="1" applyAlignment="1">
      <alignment wrapText="1"/>
    </xf>
    <xf numFmtId="0" fontId="14" fillId="0" borderId="0" xfId="0" applyFont="1" applyAlignment="1">
      <alignment horizontal="left" wrapText="1"/>
    </xf>
    <xf numFmtId="0" fontId="0" fillId="7" borderId="1" xfId="0" applyFill="1" applyBorder="1" applyAlignment="1"/>
    <xf numFmtId="164" fontId="25" fillId="7" borderId="1" xfId="0" applyNumberFormat="1" applyFont="1" applyFill="1" applyBorder="1" applyAlignment="1">
      <alignment horizontal="left" vertical="center"/>
    </xf>
    <xf numFmtId="0" fontId="29" fillId="5" borderId="1" xfId="0" applyFont="1" applyFill="1" applyBorder="1" applyAlignment="1">
      <alignment horizontal="center"/>
    </xf>
    <xf numFmtId="0" fontId="0" fillId="6" borderId="0" xfId="0" applyFill="1" applyBorder="1" applyAlignment="1">
      <alignment shrinkToFit="1"/>
    </xf>
    <xf numFmtId="0" fontId="0" fillId="6" borderId="0" xfId="0" applyFill="1" applyAlignment="1">
      <alignment shrinkToFit="1"/>
    </xf>
    <xf numFmtId="0" fontId="0" fillId="0" borderId="0" xfId="0" applyAlignment="1">
      <alignment wrapText="1"/>
    </xf>
    <xf numFmtId="0" fontId="12" fillId="0" borderId="0" xfId="0" applyFont="1" applyAlignment="1">
      <alignment wrapText="1"/>
    </xf>
    <xf numFmtId="0" fontId="0" fillId="0" borderId="0" xfId="0" applyAlignment="1">
      <alignment horizontal="center" wrapText="1"/>
    </xf>
    <xf numFmtId="175" fontId="5" fillId="0" borderId="0" xfId="0" applyNumberFormat="1" applyFont="1" applyBorder="1" applyAlignment="1">
      <alignment horizontal="left"/>
    </xf>
    <xf numFmtId="0" fontId="27" fillId="0" borderId="0" xfId="0" applyFont="1" applyAlignment="1">
      <alignment wrapText="1"/>
    </xf>
    <xf numFmtId="0" fontId="27" fillId="0" borderId="0" xfId="0" applyFont="1" applyAlignment="1">
      <alignment vertical="top" wrapText="1"/>
    </xf>
    <xf numFmtId="0" fontId="12" fillId="0" borderId="0" xfId="0" applyFont="1" applyAlignment="1">
      <alignment horizontal="left" vertical="center" wrapText="1"/>
    </xf>
    <xf numFmtId="0" fontId="0" fillId="0" borderId="0" xfId="0" applyAlignment="1">
      <alignment wrapText="1"/>
    </xf>
    <xf numFmtId="0" fontId="5" fillId="0" borderId="0" xfId="0" applyFont="1" applyBorder="1" applyAlignment="1"/>
    <xf numFmtId="0" fontId="12" fillId="0" borderId="0" xfId="0" applyFont="1" applyAlignment="1">
      <alignment wrapText="1"/>
    </xf>
    <xf numFmtId="176" fontId="5" fillId="0" borderId="0" xfId="0" applyNumberFormat="1" applyFont="1" applyBorder="1" applyAlignment="1">
      <alignment horizontal="left"/>
    </xf>
    <xf numFmtId="175" fontId="26" fillId="0" borderId="0" xfId="0" applyNumberFormat="1" applyFont="1" applyBorder="1" applyAlignment="1">
      <alignment horizontal="left"/>
    </xf>
    <xf numFmtId="0" fontId="21" fillId="0" borderId="0" xfId="0" applyFont="1" applyAlignment="1">
      <alignment wrapText="1"/>
    </xf>
    <xf numFmtId="0" fontId="33" fillId="0" borderId="13" xfId="1" applyFont="1" applyBorder="1" applyAlignment="1">
      <alignment vertical="center"/>
    </xf>
    <xf numFmtId="0" fontId="12" fillId="0" borderId="13" xfId="0" applyFont="1" applyBorder="1" applyAlignment="1">
      <alignment wrapText="1"/>
    </xf>
    <xf numFmtId="0" fontId="21" fillId="0" borderId="13" xfId="0" applyFont="1" applyBorder="1" applyAlignment="1">
      <alignment wrapText="1"/>
    </xf>
    <xf numFmtId="0" fontId="0" fillId="6" borderId="0" xfId="0" applyFill="1" applyBorder="1" applyAlignment="1">
      <alignment shrinkToFit="1"/>
    </xf>
    <xf numFmtId="0" fontId="0" fillId="6" borderId="0" xfId="0" applyFill="1" applyAlignment="1">
      <alignment shrinkToFit="1"/>
    </xf>
    <xf numFmtId="0" fontId="0" fillId="5" borderId="2" xfId="0" applyFill="1" applyBorder="1" applyAlignment="1">
      <alignment shrinkToFit="1"/>
    </xf>
    <xf numFmtId="0" fontId="0" fillId="5" borderId="2" xfId="0" applyFill="1" applyBorder="1" applyAlignment="1">
      <alignment horizontal="left" shrinkToFit="1"/>
    </xf>
    <xf numFmtId="0" fontId="0" fillId="4" borderId="0" xfId="0" applyFill="1" applyAlignment="1"/>
    <xf numFmtId="0" fontId="0" fillId="0" borderId="0" xfId="0" applyAlignment="1"/>
    <xf numFmtId="0" fontId="3" fillId="4" borderId="0" xfId="0" applyFont="1" applyFill="1" applyAlignment="1">
      <alignment horizontal="center" vertical="center"/>
    </xf>
    <xf numFmtId="0" fontId="3" fillId="0" borderId="0" xfId="0" applyFont="1" applyAlignment="1">
      <alignment horizontal="center" vertical="center"/>
    </xf>
    <xf numFmtId="0" fontId="0" fillId="5" borderId="1" xfId="0" applyFill="1" applyBorder="1" applyAlignment="1">
      <alignment shrinkToFit="1"/>
    </xf>
    <xf numFmtId="0" fontId="2" fillId="2" borderId="0" xfId="0" applyFont="1" applyFill="1" applyAlignment="1"/>
    <xf numFmtId="0" fontId="1" fillId="5" borderId="0" xfId="0" applyFont="1" applyFill="1" applyAlignment="1">
      <alignment vertical="top" wrapText="1"/>
    </xf>
    <xf numFmtId="0" fontId="1" fillId="5" borderId="1" xfId="0" applyFont="1" applyFill="1" applyBorder="1" applyAlignment="1">
      <alignment vertical="top" wrapText="1"/>
    </xf>
    <xf numFmtId="0" fontId="1" fillId="4" borderId="0" xfId="0" applyFont="1" applyFill="1" applyAlignment="1">
      <alignment vertical="top" wrapText="1"/>
    </xf>
    <xf numFmtId="0" fontId="1" fillId="0" borderId="0" xfId="0" applyFont="1" applyAlignment="1">
      <alignment vertical="top" wrapText="1"/>
    </xf>
    <xf numFmtId="0" fontId="1" fillId="4" borderId="0" xfId="0" applyFont="1" applyFill="1" applyAlignment="1">
      <alignment horizontal="center" vertical="center" wrapText="1"/>
    </xf>
    <xf numFmtId="0" fontId="0" fillId="4" borderId="0" xfId="0" applyFill="1" applyBorder="1" applyAlignment="1"/>
    <xf numFmtId="0" fontId="0" fillId="4" borderId="0" xfId="0" applyFill="1" applyAlignment="1">
      <alignment horizontal="right"/>
    </xf>
    <xf numFmtId="0" fontId="0" fillId="0" borderId="0" xfId="0" applyAlignment="1">
      <alignment horizontal="right"/>
    </xf>
    <xf numFmtId="0" fontId="0" fillId="4" borderId="0" xfId="0" applyFill="1" applyAlignment="1">
      <alignment wrapText="1"/>
    </xf>
    <xf numFmtId="0" fontId="0" fillId="0" borderId="0" xfId="0" applyAlignment="1">
      <alignment wrapText="1"/>
    </xf>
    <xf numFmtId="0" fontId="2" fillId="2" borderId="3" xfId="0" applyFont="1" applyFill="1" applyBorder="1" applyAlignment="1">
      <alignment horizontal="center"/>
    </xf>
    <xf numFmtId="0" fontId="2" fillId="2" borderId="4" xfId="0" applyFont="1" applyFill="1" applyBorder="1" applyAlignment="1">
      <alignment horizontal="center"/>
    </xf>
    <xf numFmtId="0" fontId="22" fillId="4" borderId="0" xfId="0" applyFont="1" applyFill="1" applyBorder="1" applyAlignment="1"/>
    <xf numFmtId="0" fontId="22" fillId="0" borderId="0" xfId="0" applyFont="1" applyAlignment="1"/>
    <xf numFmtId="0" fontId="5" fillId="0" borderId="0" xfId="0" applyFont="1" applyAlignment="1">
      <alignment horizontal="left" vertical="center" wrapText="1"/>
    </xf>
    <xf numFmtId="166" fontId="5" fillId="0" borderId="0" xfId="1" applyNumberFormat="1" applyFont="1" applyAlignment="1">
      <alignment horizontal="left" vertical="center" wrapText="1"/>
    </xf>
    <xf numFmtId="49" fontId="5" fillId="0" borderId="0" xfId="1" applyNumberFormat="1" applyFont="1" applyAlignment="1">
      <alignment horizontal="left" vertical="center" wrapText="1"/>
    </xf>
    <xf numFmtId="0" fontId="5" fillId="0" borderId="0" xfId="0" applyFont="1" applyAlignment="1">
      <alignment horizontal="center"/>
    </xf>
    <xf numFmtId="0" fontId="6" fillId="0" borderId="0" xfId="0" applyFont="1" applyAlignment="1">
      <alignment horizontal="center" vertical="center"/>
    </xf>
    <xf numFmtId="0" fontId="7" fillId="0" borderId="1" xfId="0" applyFont="1" applyBorder="1"/>
    <xf numFmtId="0" fontId="31" fillId="0" borderId="0" xfId="1" applyFont="1"/>
    <xf numFmtId="0" fontId="21" fillId="0" borderId="0" xfId="0" applyFont="1"/>
    <xf numFmtId="0" fontId="5" fillId="0" borderId="0" xfId="0" applyFont="1" applyBorder="1" applyAlignment="1">
      <alignment horizontal="left"/>
    </xf>
    <xf numFmtId="0" fontId="7" fillId="0" borderId="0" xfId="0" applyFont="1" applyAlignment="1">
      <alignment horizontal="center"/>
    </xf>
    <xf numFmtId="0" fontId="11" fillId="0" borderId="0" xfId="0" applyFont="1" applyBorder="1" applyAlignment="1">
      <alignment vertical="top" wrapText="1"/>
    </xf>
    <xf numFmtId="0" fontId="11" fillId="0" borderId="10" xfId="0" applyFont="1" applyBorder="1" applyAlignment="1">
      <alignment horizontal="center" wrapText="1"/>
    </xf>
    <xf numFmtId="0" fontId="5" fillId="0" borderId="0" xfId="0" applyFont="1" applyBorder="1" applyAlignment="1">
      <alignment horizontal="center"/>
    </xf>
    <xf numFmtId="0" fontId="11" fillId="0" borderId="10" xfId="0" applyFont="1" applyBorder="1" applyAlignment="1">
      <alignment horizontal="left" vertical="top" wrapText="1"/>
    </xf>
    <xf numFmtId="0" fontId="5" fillId="0" borderId="0" xfId="0" applyFont="1" applyBorder="1" applyAlignment="1"/>
    <xf numFmtId="0" fontId="5" fillId="0" borderId="0" xfId="0" applyFont="1" applyBorder="1" applyAlignment="1">
      <alignment wrapText="1"/>
    </xf>
    <xf numFmtId="0" fontId="16" fillId="0" borderId="0" xfId="0" applyFont="1" applyAlignment="1">
      <alignment horizontal="left" wrapText="1"/>
    </xf>
    <xf numFmtId="0" fontId="12" fillId="0" borderId="0" xfId="0" applyFont="1" applyAlignment="1">
      <alignment horizontal="left" wrapText="1"/>
    </xf>
    <xf numFmtId="0" fontId="28" fillId="0" borderId="0" xfId="0" applyFont="1" applyAlignment="1">
      <alignment horizontal="left" wrapText="1"/>
    </xf>
    <xf numFmtId="0" fontId="13" fillId="0" borderId="0" xfId="0" applyFont="1" applyAlignment="1">
      <alignment horizontal="center" wrapText="1"/>
    </xf>
    <xf numFmtId="0" fontId="12" fillId="0" borderId="0" xfId="0" applyFont="1" applyAlignment="1">
      <alignment horizontal="center" wrapText="1"/>
    </xf>
    <xf numFmtId="0" fontId="18" fillId="0" borderId="0" xfId="0" applyFont="1" applyAlignment="1">
      <alignment horizontal="left" wrapText="1"/>
    </xf>
    <xf numFmtId="0" fontId="15" fillId="0" borderId="0" xfId="0" applyFont="1" applyAlignment="1">
      <alignment horizontal="left" wrapText="1"/>
    </xf>
    <xf numFmtId="0" fontId="14" fillId="0" borderId="0" xfId="0" applyFont="1" applyAlignment="1">
      <alignment wrapText="1"/>
    </xf>
    <xf numFmtId="0" fontId="15" fillId="0" borderId="0" xfId="0" applyFont="1" applyAlignment="1">
      <alignment wrapText="1"/>
    </xf>
    <xf numFmtId="0" fontId="12" fillId="0" borderId="0" xfId="0" applyFont="1" applyAlignment="1">
      <alignment wrapText="1"/>
    </xf>
    <xf numFmtId="0" fontId="0" fillId="0" borderId="0" xfId="0" applyAlignment="1">
      <alignment horizontal="center" wrapText="1"/>
    </xf>
    <xf numFmtId="0" fontId="15" fillId="0" borderId="0" xfId="0" applyFont="1" applyAlignment="1">
      <alignment horizontal="left" vertical="top" wrapText="1"/>
    </xf>
    <xf numFmtId="0" fontId="14" fillId="0" borderId="0" xfId="0" applyFont="1" applyAlignment="1">
      <alignment horizontal="left" wrapText="1"/>
    </xf>
    <xf numFmtId="0" fontId="32" fillId="0" borderId="12" xfId="0" applyFont="1" applyBorder="1" applyAlignment="1">
      <alignment horizontal="right" vertical="center" wrapText="1"/>
    </xf>
    <xf numFmtId="0" fontId="33" fillId="0" borderId="12" xfId="1" applyFont="1" applyBorder="1" applyAlignment="1">
      <alignment horizontal="right" vertical="center" wrapText="1"/>
    </xf>
    <xf numFmtId="166" fontId="8" fillId="0" borderId="0" xfId="1" applyNumberFormat="1" applyFont="1" applyAlignment="1">
      <alignment horizontal="left" vertical="center" wrapText="1"/>
    </xf>
    <xf numFmtId="166" fontId="31" fillId="0" borderId="0" xfId="1" applyNumberFormat="1" applyFont="1" applyAlignment="1">
      <alignment horizontal="left" vertical="center" wrapText="1"/>
    </xf>
    <xf numFmtId="171" fontId="5" fillId="0" borderId="9" xfId="0" applyNumberFormat="1" applyFont="1" applyBorder="1" applyAlignment="1">
      <alignment horizontal="left"/>
    </xf>
  </cellXfs>
  <cellStyles count="2">
    <cellStyle name="Hyperlink" xfId="1" builtinId="8"/>
    <cellStyle name="Normal" xfId="0" builtinId="0"/>
  </cellStyles>
  <dxfs count="13">
    <dxf>
      <fill>
        <patternFill patternType="none">
          <bgColor auto="1"/>
        </patternFill>
      </fill>
    </dxf>
    <dxf>
      <fill>
        <patternFill>
          <bgColor theme="0"/>
        </patternFill>
      </fill>
    </dxf>
    <dxf>
      <font>
        <strike val="0"/>
        <color theme="0"/>
      </font>
    </dxf>
    <dxf>
      <font>
        <strike val="0"/>
        <color theme="0"/>
      </font>
    </dxf>
    <dxf>
      <fill>
        <patternFill patternType="none">
          <bgColor auto="1"/>
        </patternFill>
      </fill>
    </dxf>
    <dxf>
      <font>
        <color rgb="FF009999"/>
      </font>
      <fill>
        <patternFill patternType="none">
          <bgColor auto="1"/>
        </patternFill>
      </fill>
    </dxf>
    <dxf>
      <fill>
        <patternFill patternType="none">
          <bgColor auto="1"/>
        </patternFill>
      </fill>
    </dxf>
    <dxf>
      <fill>
        <patternFill patternType="none">
          <bgColor auto="1"/>
        </patternFill>
      </fill>
    </dxf>
    <dxf>
      <fill>
        <patternFill>
          <bgColor theme="0"/>
        </patternFill>
      </fill>
    </dxf>
    <dxf>
      <font>
        <color theme="1"/>
      </font>
      <fill>
        <patternFill patternType="none">
          <bgColor auto="1"/>
        </patternFill>
      </fill>
    </dxf>
    <dxf>
      <fill>
        <patternFill patternType="none">
          <bgColor auto="1"/>
        </patternFill>
      </fill>
    </dxf>
    <dxf>
      <font>
        <color theme="1"/>
      </font>
      <fill>
        <patternFill>
          <bgColor theme="0"/>
        </patternFill>
      </fill>
    </dxf>
    <dxf>
      <font>
        <color theme="1"/>
      </font>
      <fill>
        <patternFill>
          <bgColor theme="0"/>
        </patternFill>
      </fill>
    </dxf>
  </dxfs>
  <tableStyles count="0" defaultTableStyle="TableStyleMedium2" defaultPivotStyle="PivotStyleLight16"/>
  <colors>
    <mruColors>
      <color rgb="FF009999"/>
      <color rgb="FFDDFFFF"/>
      <color rgb="FFCADF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image" Target="../media/image3.C90C5290"/><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33130</xdr:colOff>
      <xdr:row>0</xdr:row>
      <xdr:rowOff>46383</xdr:rowOff>
    </xdr:from>
    <xdr:to>
      <xdr:col>2</xdr:col>
      <xdr:colOff>483702</xdr:colOff>
      <xdr:row>0</xdr:row>
      <xdr:rowOff>523461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30" y="46383"/>
          <a:ext cx="2716694" cy="4770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83820</xdr:colOff>
      <xdr:row>0</xdr:row>
      <xdr:rowOff>0</xdr:rowOff>
    </xdr:from>
    <xdr:to>
      <xdr:col>3</xdr:col>
      <xdr:colOff>762000</xdr:colOff>
      <xdr:row>0</xdr:row>
      <xdr:rowOff>642310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0" y="0"/>
          <a:ext cx="3657600" cy="6423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89647</xdr:colOff>
      <xdr:row>82</xdr:row>
      <xdr:rowOff>35859</xdr:rowOff>
    </xdr:from>
    <xdr:to>
      <xdr:col>2</xdr:col>
      <xdr:colOff>486783</xdr:colOff>
      <xdr:row>82</xdr:row>
      <xdr:rowOff>1338879</xdr:rowOff>
    </xdr:to>
    <xdr:pic>
      <xdr:nvPicPr>
        <xdr:cNvPr id="10" name="Picture 9" descr="http://www.trinityriveraudubon.org/images/trac_locationmap.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47" y="35580918"/>
          <a:ext cx="3185160" cy="1303020"/>
        </a:xfrm>
        <a:prstGeom prst="rect">
          <a:avLst/>
        </a:prstGeom>
        <a:noFill/>
        <a:ln>
          <a:noFill/>
        </a:ln>
      </xdr:spPr>
    </xdr:pic>
    <xdr:clientData/>
  </xdr:twoCellAnchor>
  <xdr:twoCellAnchor>
    <xdr:from>
      <xdr:col>1</xdr:col>
      <xdr:colOff>126149</xdr:colOff>
      <xdr:row>18</xdr:row>
      <xdr:rowOff>51226</xdr:rowOff>
    </xdr:from>
    <xdr:to>
      <xdr:col>1</xdr:col>
      <xdr:colOff>2284831</xdr:colOff>
      <xdr:row>18</xdr:row>
      <xdr:rowOff>1700127</xdr:rowOff>
    </xdr:to>
    <xdr:pic>
      <xdr:nvPicPr>
        <xdr:cNvPr id="6" name="Picture 5" descr="Imag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1631" y="5196967"/>
          <a:ext cx="2158682" cy="1648901"/>
        </a:xfrm>
        <a:prstGeom prst="rect">
          <a:avLst/>
        </a:prstGeom>
        <a:noFill/>
        <a:ln w="2540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367553</xdr:colOff>
      <xdr:row>0</xdr:row>
      <xdr:rowOff>89647</xdr:rowOff>
    </xdr:from>
    <xdr:to>
      <xdr:col>2</xdr:col>
      <xdr:colOff>3858558</xdr:colOff>
      <xdr:row>0</xdr:row>
      <xdr:rowOff>1192306</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7553" y="89647"/>
          <a:ext cx="6279029" cy="1102659"/>
        </a:xfrm>
        <a:prstGeom prst="rect">
          <a:avLst/>
        </a:prstGeom>
      </xdr:spPr>
    </xdr:pic>
    <xdr:clientData/>
  </xdr:twoCellAnchor>
  <xdr:twoCellAnchor editAs="oneCell">
    <xdr:from>
      <xdr:col>2</xdr:col>
      <xdr:colOff>134470</xdr:colOff>
      <xdr:row>99</xdr:row>
      <xdr:rowOff>75048</xdr:rowOff>
    </xdr:from>
    <xdr:to>
      <xdr:col>2</xdr:col>
      <xdr:colOff>3330405</xdr:colOff>
      <xdr:row>104</xdr:row>
      <xdr:rowOff>137525</xdr:rowOff>
    </xdr:to>
    <xdr:pic>
      <xdr:nvPicPr>
        <xdr:cNvPr id="3" name="Picture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22494" y="34006460"/>
          <a:ext cx="3195935" cy="9679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53341</xdr:rowOff>
    </xdr:from>
    <xdr:to>
      <xdr:col>4</xdr:col>
      <xdr:colOff>1194647</xdr:colOff>
      <xdr:row>0</xdr:row>
      <xdr:rowOff>906781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53341"/>
          <a:ext cx="4859867" cy="8534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chowell@audubon.org"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eepurl.com/ONWfT" TargetMode="External"/><Relationship Id="rId1" Type="http://schemas.openxmlformats.org/officeDocument/2006/relationships/hyperlink" Target="mailto:chowell@audubon.org"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chowell@audubo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abSelected="1" zoomScale="115" zoomScaleNormal="115" zoomScaleSheetLayoutView="100" workbookViewId="0">
      <selection activeCell="D20" sqref="D20"/>
    </sheetView>
  </sheetViews>
  <sheetFormatPr defaultRowHeight="14.4" x14ac:dyDescent="0.3"/>
  <cols>
    <col min="1" max="1" width="8.88671875" style="3" customWidth="1"/>
    <col min="2" max="2" width="24.109375" style="3" customWidth="1"/>
    <col min="3" max="3" width="12.6640625" style="3" customWidth="1"/>
    <col min="4" max="4" width="12.109375" style="3" customWidth="1"/>
    <col min="5" max="5" width="12.6640625" style="3" customWidth="1"/>
    <col min="6" max="6" width="11.21875" style="3" customWidth="1"/>
    <col min="7" max="7" width="20" style="3" customWidth="1"/>
    <col min="8" max="8" width="8.88671875" style="3" customWidth="1"/>
    <col min="9" max="16384" width="8.88671875" style="3"/>
  </cols>
  <sheetData>
    <row r="1" spans="1:7" ht="45.6" customHeight="1" x14ac:dyDescent="0.3">
      <c r="A1" s="112"/>
      <c r="B1" s="113"/>
      <c r="C1" s="114" t="s">
        <v>127</v>
      </c>
      <c r="D1" s="115"/>
      <c r="E1" s="115"/>
      <c r="F1" s="115"/>
      <c r="G1" s="115"/>
    </row>
    <row r="2" spans="1:7" x14ac:dyDescent="0.3">
      <c r="A2" s="68" t="s">
        <v>2</v>
      </c>
      <c r="B2" s="117" t="s">
        <v>172</v>
      </c>
      <c r="C2" s="117"/>
      <c r="D2" s="117"/>
      <c r="E2" s="117"/>
      <c r="F2" s="117"/>
      <c r="G2" s="117"/>
    </row>
    <row r="3" spans="1:7" x14ac:dyDescent="0.3">
      <c r="A3" s="6"/>
      <c r="B3" s="65" t="s">
        <v>3</v>
      </c>
      <c r="C3" s="116"/>
      <c r="D3" s="116"/>
      <c r="E3" s="116"/>
      <c r="F3" s="116"/>
      <c r="G3" s="116"/>
    </row>
    <row r="4" spans="1:7" x14ac:dyDescent="0.3">
      <c r="A4" s="6"/>
      <c r="B4" s="66" t="s">
        <v>4</v>
      </c>
      <c r="C4" s="110"/>
      <c r="D4" s="110"/>
      <c r="E4" s="8" t="s">
        <v>8</v>
      </c>
      <c r="F4" s="111"/>
      <c r="G4" s="111"/>
    </row>
    <row r="5" spans="1:7" x14ac:dyDescent="0.3">
      <c r="A5" s="6"/>
      <c r="B5" s="66" t="s">
        <v>5</v>
      </c>
      <c r="C5" s="110"/>
      <c r="D5" s="110"/>
      <c r="E5" s="19" t="s">
        <v>10</v>
      </c>
      <c r="F5" s="110"/>
      <c r="G5" s="110"/>
    </row>
    <row r="6" spans="1:7" x14ac:dyDescent="0.3">
      <c r="A6" s="6"/>
      <c r="B6" s="66" t="s">
        <v>7</v>
      </c>
      <c r="C6" s="110"/>
      <c r="D6" s="110"/>
      <c r="E6" s="8" t="s">
        <v>9</v>
      </c>
      <c r="F6" s="110"/>
      <c r="G6" s="110"/>
    </row>
    <row r="7" spans="1:7" x14ac:dyDescent="0.3">
      <c r="A7" s="6"/>
      <c r="B7" s="66" t="s">
        <v>6</v>
      </c>
      <c r="C7" s="110"/>
      <c r="D7" s="110"/>
      <c r="E7" s="8" t="s">
        <v>14</v>
      </c>
      <c r="F7" s="116"/>
      <c r="G7" s="116"/>
    </row>
    <row r="8" spans="1:7" ht="4.2" customHeight="1" x14ac:dyDescent="0.3">
      <c r="A8" s="122"/>
      <c r="B8" s="122"/>
      <c r="C8" s="122"/>
      <c r="D8" s="122"/>
      <c r="E8" s="122"/>
      <c r="F8" s="122"/>
      <c r="G8" s="122"/>
    </row>
    <row r="9" spans="1:7" x14ac:dyDescent="0.3">
      <c r="A9" s="68" t="s">
        <v>15</v>
      </c>
      <c r="B9" s="1" t="s">
        <v>167</v>
      </c>
      <c r="C9" s="2"/>
      <c r="D9" s="2"/>
      <c r="E9" s="2"/>
      <c r="F9" s="2"/>
      <c r="G9" s="68"/>
    </row>
    <row r="10" spans="1:7" s="4" customFormat="1" ht="16.8" customHeight="1" x14ac:dyDescent="0.3">
      <c r="A10" s="62"/>
      <c r="B10" s="8" t="s">
        <v>13</v>
      </c>
      <c r="C10" s="76"/>
      <c r="D10" s="8" t="s">
        <v>12</v>
      </c>
      <c r="E10" s="76"/>
      <c r="F10" s="8" t="s">
        <v>11</v>
      </c>
      <c r="G10" s="76"/>
    </row>
    <row r="11" spans="1:7" s="81" customFormat="1" x14ac:dyDescent="0.3">
      <c r="A11" s="78" t="s">
        <v>16</v>
      </c>
      <c r="B11" s="79" t="s">
        <v>128</v>
      </c>
      <c r="C11" s="80"/>
      <c r="D11" s="80"/>
      <c r="E11" s="80"/>
      <c r="F11" s="80"/>
      <c r="G11" s="80"/>
    </row>
    <row r="12" spans="1:7" s="4" customFormat="1" ht="16.8" customHeight="1" x14ac:dyDescent="0.3">
      <c r="A12" s="62"/>
      <c r="B12" s="8" t="s">
        <v>129</v>
      </c>
      <c r="C12" s="77"/>
      <c r="D12" s="62"/>
      <c r="E12" s="8" t="s">
        <v>130</v>
      </c>
      <c r="F12" s="70"/>
      <c r="G12" s="59"/>
    </row>
    <row r="13" spans="1:7" x14ac:dyDescent="0.3">
      <c r="A13" s="68" t="s">
        <v>20</v>
      </c>
      <c r="B13" s="1" t="s">
        <v>186</v>
      </c>
      <c r="C13" s="2"/>
      <c r="D13" s="2"/>
      <c r="E13" s="2"/>
      <c r="F13" s="2"/>
      <c r="G13" s="68"/>
    </row>
    <row r="14" spans="1:7" x14ac:dyDescent="0.3">
      <c r="A14" s="6"/>
      <c r="B14" s="11" t="s">
        <v>0</v>
      </c>
      <c r="C14" s="11"/>
      <c r="D14" s="11" t="s">
        <v>19</v>
      </c>
      <c r="E14" s="11" t="s">
        <v>123</v>
      </c>
      <c r="F14" s="67" t="s">
        <v>1</v>
      </c>
      <c r="G14" s="67" t="s">
        <v>124</v>
      </c>
    </row>
    <row r="15" spans="1:7" ht="15" thickBot="1" x14ac:dyDescent="0.35">
      <c r="A15" s="6"/>
      <c r="B15" s="123" t="s">
        <v>54</v>
      </c>
      <c r="C15" s="123"/>
      <c r="D15" s="89">
        <v>0</v>
      </c>
      <c r="E15" s="6" t="s">
        <v>131</v>
      </c>
      <c r="F15" s="71">
        <f>PRODUCT(4,D15)</f>
        <v>0</v>
      </c>
      <c r="G15" s="17" t="s">
        <v>115</v>
      </c>
    </row>
    <row r="16" spans="1:7" ht="15" thickBot="1" x14ac:dyDescent="0.35">
      <c r="A16" s="6"/>
      <c r="B16" s="123" t="s">
        <v>33</v>
      </c>
      <c r="C16" s="123"/>
      <c r="D16" s="89">
        <v>0</v>
      </c>
      <c r="E16" s="6" t="s">
        <v>25</v>
      </c>
      <c r="F16" s="18">
        <f>IF(D15/7&gt;D16,0,6*(D16-ROUNDDOWN(D15/7,0)))</f>
        <v>0</v>
      </c>
      <c r="G16" s="72">
        <v>0</v>
      </c>
    </row>
    <row r="17" spans="1:7" ht="15" thickBot="1" x14ac:dyDescent="0.35">
      <c r="A17" s="73" t="s">
        <v>132</v>
      </c>
      <c r="B17" s="108" t="s">
        <v>133</v>
      </c>
      <c r="C17" s="108"/>
      <c r="D17" s="89">
        <v>0</v>
      </c>
      <c r="E17" s="74" t="s">
        <v>134</v>
      </c>
      <c r="F17" s="75">
        <f>PRODUCT(40,D17)</f>
        <v>0</v>
      </c>
      <c r="G17" s="51" t="s">
        <v>116</v>
      </c>
    </row>
    <row r="18" spans="1:7" ht="15" thickBot="1" x14ac:dyDescent="0.35">
      <c r="A18" s="73"/>
      <c r="B18" s="108" t="s">
        <v>135</v>
      </c>
      <c r="C18" s="109"/>
      <c r="D18" s="89">
        <v>0</v>
      </c>
      <c r="E18" s="74" t="s">
        <v>136</v>
      </c>
      <c r="F18" s="75">
        <f>PRODUCT(50,D18)</f>
        <v>0</v>
      </c>
      <c r="G18" s="72"/>
    </row>
    <row r="19" spans="1:7" ht="15" thickBot="1" x14ac:dyDescent="0.35">
      <c r="A19" s="73"/>
      <c r="B19" s="90" t="s">
        <v>156</v>
      </c>
      <c r="C19" s="91"/>
      <c r="D19" s="89">
        <v>0</v>
      </c>
      <c r="E19" s="74" t="s">
        <v>157</v>
      </c>
      <c r="F19" s="75">
        <f>PRODUCT(8,D19)</f>
        <v>0</v>
      </c>
      <c r="G19" s="51" t="s">
        <v>117</v>
      </c>
    </row>
    <row r="20" spans="1:7" ht="15" thickBot="1" x14ac:dyDescent="0.35">
      <c r="B20" s="20" t="s">
        <v>18</v>
      </c>
      <c r="C20" s="87"/>
      <c r="D20" s="16" t="s">
        <v>26</v>
      </c>
      <c r="E20" s="88"/>
      <c r="F20" s="71">
        <f>0-E20</f>
        <v>0</v>
      </c>
      <c r="G20" s="72">
        <v>0</v>
      </c>
    </row>
    <row r="21" spans="1:7" x14ac:dyDescent="0.3">
      <c r="B21" s="5" t="s">
        <v>17</v>
      </c>
      <c r="C21" s="87"/>
      <c r="F21" s="71"/>
      <c r="G21" s="6"/>
    </row>
    <row r="22" spans="1:7" x14ac:dyDescent="0.3">
      <c r="A22" s="6"/>
      <c r="B22" s="6"/>
      <c r="C22" s="6"/>
      <c r="D22" s="124" t="s">
        <v>27</v>
      </c>
      <c r="E22" s="125"/>
      <c r="F22" s="71">
        <f>SUM(F15:F21)</f>
        <v>0</v>
      </c>
      <c r="G22" s="6"/>
    </row>
    <row r="23" spans="1:7" x14ac:dyDescent="0.3">
      <c r="A23" s="68" t="s">
        <v>21</v>
      </c>
      <c r="B23" s="68" t="s">
        <v>166</v>
      </c>
      <c r="C23" s="68"/>
      <c r="D23" s="68"/>
      <c r="E23" s="68"/>
      <c r="F23" s="68"/>
      <c r="G23" s="68"/>
    </row>
    <row r="24" spans="1:7" s="10" customFormat="1" ht="15" customHeight="1" x14ac:dyDescent="0.3">
      <c r="A24" s="9"/>
      <c r="B24" s="9" t="s">
        <v>164</v>
      </c>
      <c r="C24" s="9"/>
      <c r="D24" s="9"/>
      <c r="E24" s="9"/>
      <c r="F24" s="9"/>
      <c r="G24" s="9"/>
    </row>
    <row r="25" spans="1:7" s="10" customFormat="1" ht="15" customHeight="1" x14ac:dyDescent="0.3">
      <c r="A25" s="9"/>
      <c r="B25" s="9" t="s">
        <v>34</v>
      </c>
      <c r="C25" s="9"/>
      <c r="D25" s="9"/>
      <c r="E25" s="9"/>
      <c r="F25" s="9"/>
      <c r="G25" s="9"/>
    </row>
    <row r="26" spans="1:7" x14ac:dyDescent="0.3">
      <c r="A26" s="68" t="s">
        <v>23</v>
      </c>
      <c r="B26" s="68" t="s">
        <v>22</v>
      </c>
      <c r="C26" s="68"/>
      <c r="D26" s="68"/>
      <c r="E26" s="68"/>
      <c r="F26" s="68"/>
      <c r="G26" s="68"/>
    </row>
    <row r="27" spans="1:7" ht="31.2" customHeight="1" x14ac:dyDescent="0.3">
      <c r="A27" s="6"/>
      <c r="B27" s="126" t="s">
        <v>137</v>
      </c>
      <c r="C27" s="113"/>
      <c r="D27" s="113"/>
      <c r="E27" s="113"/>
      <c r="F27" s="113"/>
      <c r="G27" s="113"/>
    </row>
    <row r="28" spans="1:7" x14ac:dyDescent="0.3">
      <c r="A28" s="6"/>
      <c r="B28" s="126" t="s">
        <v>138</v>
      </c>
      <c r="C28" s="113"/>
      <c r="D28" s="113"/>
      <c r="E28" s="113"/>
      <c r="F28" s="113"/>
      <c r="G28" s="113"/>
    </row>
    <row r="29" spans="1:7" x14ac:dyDescent="0.3">
      <c r="A29" s="6"/>
      <c r="B29" s="126" t="s">
        <v>28</v>
      </c>
      <c r="C29" s="113"/>
      <c r="D29" s="113"/>
      <c r="E29" s="113"/>
      <c r="F29" s="113"/>
      <c r="G29" s="113"/>
    </row>
    <row r="30" spans="1:7" x14ac:dyDescent="0.3">
      <c r="A30" s="6"/>
      <c r="B30" s="126" t="s">
        <v>139</v>
      </c>
      <c r="C30" s="113"/>
      <c r="D30" s="113"/>
      <c r="E30" s="113"/>
      <c r="F30" s="113"/>
      <c r="G30" s="113"/>
    </row>
    <row r="31" spans="1:7" ht="15.6" customHeight="1" x14ac:dyDescent="0.3">
      <c r="A31" s="6"/>
      <c r="B31" s="126" t="s">
        <v>140</v>
      </c>
      <c r="C31" s="113"/>
      <c r="D31" s="113"/>
      <c r="E31" s="113"/>
      <c r="F31" s="113"/>
      <c r="G31" s="113"/>
    </row>
    <row r="32" spans="1:7" x14ac:dyDescent="0.3">
      <c r="A32" s="68" t="s">
        <v>125</v>
      </c>
      <c r="B32" s="68" t="s">
        <v>24</v>
      </c>
      <c r="C32" s="68"/>
      <c r="D32" s="68"/>
      <c r="E32" s="68"/>
      <c r="F32" s="68"/>
      <c r="G32" s="68"/>
    </row>
    <row r="33" spans="1:7" ht="31.8" customHeight="1" x14ac:dyDescent="0.3">
      <c r="A33" s="6"/>
      <c r="B33" s="120" t="s">
        <v>141</v>
      </c>
      <c r="C33" s="121"/>
      <c r="D33" s="121"/>
      <c r="E33" s="121"/>
      <c r="F33" s="121"/>
      <c r="G33" s="121"/>
    </row>
    <row r="34" spans="1:7" x14ac:dyDescent="0.3">
      <c r="A34" s="68" t="s">
        <v>173</v>
      </c>
      <c r="B34" s="68"/>
      <c r="C34" s="68"/>
      <c r="D34" s="68"/>
      <c r="E34" s="68"/>
      <c r="F34" s="68"/>
      <c r="G34" s="68"/>
    </row>
    <row r="35" spans="1:7" ht="44.4" customHeight="1" x14ac:dyDescent="0.3">
      <c r="A35" s="6"/>
      <c r="B35" s="126" t="s">
        <v>122</v>
      </c>
      <c r="C35" s="127"/>
      <c r="D35" s="127"/>
      <c r="E35" s="127"/>
      <c r="F35" s="127"/>
      <c r="G35" s="127"/>
    </row>
    <row r="36" spans="1:7" ht="7.8" customHeight="1" thickBot="1" x14ac:dyDescent="0.35">
      <c r="A36" s="6"/>
      <c r="B36" s="60"/>
      <c r="C36" s="61"/>
      <c r="D36" s="61"/>
      <c r="E36" s="61"/>
      <c r="F36" s="61"/>
      <c r="G36" s="61"/>
    </row>
    <row r="37" spans="1:7" x14ac:dyDescent="0.3">
      <c r="A37" s="6"/>
      <c r="B37" s="6"/>
      <c r="C37" s="6"/>
      <c r="D37" s="6"/>
      <c r="E37" s="6"/>
      <c r="F37" s="128"/>
      <c r="G37" s="129"/>
    </row>
    <row r="38" spans="1:7" x14ac:dyDescent="0.3">
      <c r="A38" s="130" t="s">
        <v>32</v>
      </c>
      <c r="B38" s="131"/>
      <c r="C38" s="6"/>
      <c r="D38" s="6"/>
      <c r="E38" s="6"/>
      <c r="F38" s="14" t="s">
        <v>31</v>
      </c>
      <c r="G38" s="15"/>
    </row>
    <row r="39" spans="1:7" x14ac:dyDescent="0.3">
      <c r="A39" s="118"/>
      <c r="B39" s="118"/>
      <c r="C39" s="118"/>
      <c r="D39" s="118"/>
      <c r="E39" s="6"/>
      <c r="F39" s="14" t="s">
        <v>29</v>
      </c>
      <c r="G39" s="15"/>
    </row>
    <row r="40" spans="1:7" x14ac:dyDescent="0.3">
      <c r="A40" s="119"/>
      <c r="B40" s="119"/>
      <c r="C40" s="119"/>
      <c r="D40" s="119"/>
      <c r="E40" s="6"/>
      <c r="F40" s="14" t="s">
        <v>30</v>
      </c>
      <c r="G40" s="15"/>
    </row>
    <row r="41" spans="1:7" ht="15" thickBot="1" x14ac:dyDescent="0.35">
      <c r="A41" s="7"/>
      <c r="B41" s="7"/>
      <c r="C41" s="7"/>
      <c r="D41" s="7"/>
      <c r="E41" s="6"/>
      <c r="F41" s="12"/>
      <c r="G41" s="13"/>
    </row>
  </sheetData>
  <sheetProtection selectLockedCells="1"/>
  <customSheetViews>
    <customSheetView guid="{A56D74B2-0132-4116-9F31-3BE428104301}" showPageBreaks="1">
      <selection activeCell="C9" sqref="C9"/>
      <pageMargins left="0.25" right="0.25" top="0.75" bottom="0.75" header="0.3" footer="0.3"/>
      <pageSetup orientation="portrait" r:id="rId1"/>
    </customSheetView>
  </customSheetViews>
  <mergeCells count="28">
    <mergeCell ref="A39:D40"/>
    <mergeCell ref="C7:D7"/>
    <mergeCell ref="B33:G33"/>
    <mergeCell ref="A8:G8"/>
    <mergeCell ref="B15:C15"/>
    <mergeCell ref="D22:E22"/>
    <mergeCell ref="B30:G30"/>
    <mergeCell ref="B35:G35"/>
    <mergeCell ref="F37:G37"/>
    <mergeCell ref="A38:B38"/>
    <mergeCell ref="B27:G27"/>
    <mergeCell ref="B31:G31"/>
    <mergeCell ref="B28:G28"/>
    <mergeCell ref="B29:G29"/>
    <mergeCell ref="F7:G7"/>
    <mergeCell ref="B16:C16"/>
    <mergeCell ref="F4:G4"/>
    <mergeCell ref="A1:B1"/>
    <mergeCell ref="C1:G1"/>
    <mergeCell ref="C3:G3"/>
    <mergeCell ref="B2:G2"/>
    <mergeCell ref="C4:D4"/>
    <mergeCell ref="B17:C17"/>
    <mergeCell ref="B18:C18"/>
    <mergeCell ref="C5:D5"/>
    <mergeCell ref="C6:D6"/>
    <mergeCell ref="F6:G6"/>
    <mergeCell ref="F5:G5"/>
  </mergeCells>
  <conditionalFormatting sqref="C3:G3 C4:D7 E10 G10 F12 C10 D15 C12 D17:D19 G17:G20 F4:G7">
    <cfRule type="cellIs" dxfId="12" priority="4" operator="greaterThan">
      <formula>0</formula>
    </cfRule>
  </conditionalFormatting>
  <conditionalFormatting sqref="D16 G16">
    <cfRule type="cellIs" dxfId="11" priority="3" operator="greaterThan">
      <formula>0</formula>
    </cfRule>
  </conditionalFormatting>
  <conditionalFormatting sqref="A39:D40">
    <cfRule type="cellIs" dxfId="10" priority="2" operator="greaterThan">
      <formula>0</formula>
    </cfRule>
  </conditionalFormatting>
  <conditionalFormatting sqref="C20:C21 E20">
    <cfRule type="cellIs" dxfId="9" priority="1" operator="greaterThan">
      <formula>0</formula>
    </cfRule>
  </conditionalFormatting>
  <pageMargins left="0.25" right="0.25"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7" workbookViewId="0">
      <selection activeCell="D7" sqref="D7:E7"/>
    </sheetView>
  </sheetViews>
  <sheetFormatPr defaultColWidth="8.88671875" defaultRowHeight="18" x14ac:dyDescent="0.5"/>
  <cols>
    <col min="1" max="1" width="15.44140625" style="21" customWidth="1"/>
    <col min="2" max="2" width="27.109375" style="21" customWidth="1"/>
    <col min="3" max="3" width="16.33203125" style="21" customWidth="1"/>
    <col min="4" max="4" width="14.33203125" style="21" customWidth="1"/>
    <col min="5" max="5" width="16.77734375" style="21" customWidth="1"/>
    <col min="6" max="6" width="14.88671875" style="21" customWidth="1"/>
    <col min="7" max="7" width="7" style="21" customWidth="1"/>
    <col min="8" max="16384" width="8.88671875" style="21"/>
  </cols>
  <sheetData>
    <row r="1" spans="1:12" ht="52.2" customHeight="1" x14ac:dyDescent="0.5">
      <c r="A1" s="135"/>
      <c r="B1" s="135"/>
      <c r="C1" s="135"/>
      <c r="D1" s="135"/>
      <c r="E1" s="135"/>
    </row>
    <row r="2" spans="1:12" ht="15.6" customHeight="1" x14ac:dyDescent="0.5">
      <c r="A2" s="135" t="s">
        <v>60</v>
      </c>
      <c r="B2" s="135"/>
      <c r="C2" s="135"/>
      <c r="D2" s="135"/>
      <c r="E2" s="135"/>
    </row>
    <row r="3" spans="1:12" ht="15.6" customHeight="1" x14ac:dyDescent="0.5">
      <c r="A3" s="135" t="s">
        <v>61</v>
      </c>
      <c r="B3" s="135"/>
      <c r="C3" s="135"/>
      <c r="D3" s="135"/>
      <c r="E3" s="135"/>
    </row>
    <row r="4" spans="1:12" s="31" customFormat="1" ht="16.2" customHeight="1" x14ac:dyDescent="0.3">
      <c r="A4" s="136" t="s">
        <v>35</v>
      </c>
      <c r="B4" s="136"/>
      <c r="C4" s="136"/>
      <c r="D4" s="136"/>
      <c r="E4" s="136"/>
    </row>
    <row r="5" spans="1:12" s="31" customFormat="1" ht="16.2" customHeight="1" x14ac:dyDescent="0.3">
      <c r="A5" s="33" t="s">
        <v>37</v>
      </c>
      <c r="B5" s="32">
        <f ca="1">TODAY()</f>
        <v>43312</v>
      </c>
    </row>
    <row r="6" spans="1:12" s="31" customFormat="1" ht="16.2" customHeight="1" x14ac:dyDescent="0.3">
      <c r="A6" s="33" t="s">
        <v>40</v>
      </c>
      <c r="B6" s="53"/>
      <c r="D6" s="33" t="s">
        <v>39</v>
      </c>
      <c r="E6" s="54"/>
    </row>
    <row r="7" spans="1:12" x14ac:dyDescent="0.5">
      <c r="B7" s="137" t="s">
        <v>41</v>
      </c>
      <c r="C7" s="137"/>
      <c r="D7" s="137" t="s">
        <v>42</v>
      </c>
      <c r="E7" s="137"/>
    </row>
    <row r="8" spans="1:12" ht="23.4" customHeight="1" x14ac:dyDescent="0.5">
      <c r="A8" s="33" t="s">
        <v>43</v>
      </c>
      <c r="B8" s="132">
        <f>'Request Form'!C3</f>
        <v>0</v>
      </c>
      <c r="C8" s="132"/>
      <c r="D8" s="132" t="s">
        <v>44</v>
      </c>
      <c r="E8" s="132"/>
    </row>
    <row r="9" spans="1:12" ht="23.4" customHeight="1" x14ac:dyDescent="0.5">
      <c r="A9" s="33" t="s">
        <v>45</v>
      </c>
      <c r="B9" s="132">
        <f>'Request Form'!C4</f>
        <v>0</v>
      </c>
      <c r="C9" s="132"/>
      <c r="D9" s="132" t="s">
        <v>163</v>
      </c>
      <c r="E9" s="132"/>
    </row>
    <row r="10" spans="1:12" ht="23.4" customHeight="1" x14ac:dyDescent="0.5">
      <c r="A10" s="33" t="s">
        <v>46</v>
      </c>
      <c r="B10" s="133">
        <f>'Request Form'!C5</f>
        <v>0</v>
      </c>
      <c r="C10" s="133"/>
      <c r="D10" s="132" t="s">
        <v>171</v>
      </c>
      <c r="E10" s="132"/>
    </row>
    <row r="11" spans="1:12" ht="23.4" customHeight="1" x14ac:dyDescent="0.5">
      <c r="A11" s="33" t="s">
        <v>47</v>
      </c>
      <c r="B11" s="134">
        <f>'Request Form'!C6</f>
        <v>0</v>
      </c>
      <c r="C11" s="134"/>
      <c r="D11" s="138" t="s">
        <v>162</v>
      </c>
      <c r="E11" s="139"/>
    </row>
    <row r="12" spans="1:12" s="23" customFormat="1" ht="23.4" customHeight="1" x14ac:dyDescent="0.5">
      <c r="A12" s="33" t="s">
        <v>48</v>
      </c>
      <c r="B12" s="132">
        <f>'Request Form'!C7</f>
        <v>0</v>
      </c>
      <c r="C12" s="132"/>
      <c r="D12" s="132" t="s">
        <v>36</v>
      </c>
      <c r="E12" s="132"/>
    </row>
    <row r="13" spans="1:12" ht="23.4" customHeight="1" x14ac:dyDescent="0.5">
      <c r="A13" s="33" t="s">
        <v>49</v>
      </c>
      <c r="B13" s="132">
        <f>'Request Form'!F7</f>
        <v>0</v>
      </c>
      <c r="C13" s="132"/>
      <c r="D13" s="132" t="s">
        <v>38</v>
      </c>
      <c r="E13" s="132"/>
    </row>
    <row r="14" spans="1:12" ht="22.8" customHeight="1" thickBot="1" x14ac:dyDescent="0.55000000000000004">
      <c r="A14" s="143" t="s">
        <v>62</v>
      </c>
      <c r="B14" s="143"/>
      <c r="C14" s="143"/>
      <c r="D14" s="143"/>
      <c r="E14" s="143"/>
      <c r="G14" s="24"/>
      <c r="H14" s="22"/>
      <c r="I14" s="22"/>
      <c r="J14" s="22"/>
      <c r="K14" s="22"/>
      <c r="L14" s="22"/>
    </row>
    <row r="15" spans="1:12" ht="83.4" customHeight="1" thickTop="1" x14ac:dyDescent="0.5">
      <c r="A15" s="142" t="s">
        <v>170</v>
      </c>
      <c r="B15" s="142"/>
      <c r="C15" s="142"/>
      <c r="D15" s="142"/>
      <c r="E15" s="142"/>
      <c r="G15" s="24"/>
      <c r="H15" s="22"/>
      <c r="I15" s="22"/>
      <c r="J15" s="22"/>
      <c r="K15" s="22"/>
      <c r="L15" s="22"/>
    </row>
    <row r="16" spans="1:12" ht="20.399999999999999" customHeight="1" thickBot="1" x14ac:dyDescent="0.55000000000000004">
      <c r="A16" s="145" t="s">
        <v>63</v>
      </c>
      <c r="B16" s="145"/>
      <c r="C16" s="145"/>
      <c r="D16" s="145"/>
      <c r="E16" s="145"/>
      <c r="G16" s="24"/>
      <c r="H16" s="22"/>
      <c r="I16" s="22"/>
      <c r="J16" s="22"/>
      <c r="K16" s="22"/>
      <c r="L16" s="22"/>
    </row>
    <row r="17" spans="1:5" s="23" customFormat="1" ht="18.600000000000001" thickTop="1" x14ac:dyDescent="0.5">
      <c r="A17" s="35" t="s">
        <v>50</v>
      </c>
      <c r="B17" s="35" t="s">
        <v>51</v>
      </c>
      <c r="C17" s="35"/>
      <c r="D17" s="34" t="s">
        <v>52</v>
      </c>
      <c r="E17" s="56" t="s">
        <v>53</v>
      </c>
    </row>
    <row r="18" spans="1:5" ht="16.8" customHeight="1" x14ac:dyDescent="0.5">
      <c r="A18" s="38">
        <f>'Request Form'!D15</f>
        <v>0</v>
      </c>
      <c r="B18" s="147" t="s">
        <v>54</v>
      </c>
      <c r="C18" s="147"/>
      <c r="D18" s="52">
        <v>4</v>
      </c>
      <c r="E18" s="26">
        <f t="shared" ref="E18:E22" si="0">A18*D18</f>
        <v>0</v>
      </c>
    </row>
    <row r="19" spans="1:5" ht="16.8" customHeight="1" x14ac:dyDescent="0.5">
      <c r="A19" s="36">
        <f>'Request Form'!D16</f>
        <v>0</v>
      </c>
      <c r="B19" s="146" t="s">
        <v>64</v>
      </c>
      <c r="C19" s="146"/>
      <c r="D19" s="52">
        <v>6</v>
      </c>
      <c r="E19" s="26">
        <f>IF(A18/7&gt;A19,0,6*(A19-ROUNDDOWN(A18/7,0)))</f>
        <v>0</v>
      </c>
    </row>
    <row r="20" spans="1:5" ht="16.8" customHeight="1" x14ac:dyDescent="0.5">
      <c r="A20" s="37">
        <f>'Request Form'!D17</f>
        <v>0</v>
      </c>
      <c r="B20" s="29" t="s">
        <v>65</v>
      </c>
      <c r="C20" s="29"/>
      <c r="D20" s="52">
        <v>40</v>
      </c>
      <c r="E20" s="26">
        <f t="shared" si="0"/>
        <v>0</v>
      </c>
    </row>
    <row r="21" spans="1:5" ht="16.8" customHeight="1" x14ac:dyDescent="0.5">
      <c r="A21" s="37">
        <f>'Request Form'!D18</f>
        <v>0</v>
      </c>
      <c r="B21" s="146" t="s">
        <v>66</v>
      </c>
      <c r="C21" s="146"/>
      <c r="D21" s="52">
        <v>50</v>
      </c>
      <c r="E21" s="26">
        <f t="shared" si="0"/>
        <v>0</v>
      </c>
    </row>
    <row r="22" spans="1:5" ht="16.8" customHeight="1" x14ac:dyDescent="0.5">
      <c r="A22" s="95">
        <f>'Request Form'!D19</f>
        <v>0</v>
      </c>
      <c r="B22" s="140" t="s">
        <v>156</v>
      </c>
      <c r="C22" s="140"/>
      <c r="D22" s="52">
        <v>8</v>
      </c>
      <c r="E22" s="26">
        <f t="shared" si="0"/>
        <v>0</v>
      </c>
    </row>
    <row r="23" spans="1:5" ht="16.8" customHeight="1" x14ac:dyDescent="0.5">
      <c r="A23" s="27"/>
      <c r="B23" s="29" t="s">
        <v>55</v>
      </c>
      <c r="C23" s="29">
        <f>'Request Form'!C20</f>
        <v>0</v>
      </c>
      <c r="D23" s="52">
        <f>'Request Form'!E20</f>
        <v>0</v>
      </c>
      <c r="E23" s="26">
        <f>-D23</f>
        <v>0</v>
      </c>
    </row>
    <row r="24" spans="1:5" ht="16.8" customHeight="1" x14ac:dyDescent="0.5">
      <c r="A24" s="28" t="s">
        <v>56</v>
      </c>
      <c r="B24" s="55"/>
      <c r="C24" s="28" t="s">
        <v>26</v>
      </c>
      <c r="D24" s="57"/>
      <c r="E24" s="58">
        <f>-D24</f>
        <v>0</v>
      </c>
    </row>
    <row r="25" spans="1:5" ht="16.8" customHeight="1" x14ac:dyDescent="0.5">
      <c r="A25" s="25"/>
      <c r="B25" s="29"/>
      <c r="C25" s="39"/>
      <c r="D25" s="39" t="s">
        <v>57</v>
      </c>
      <c r="E25" s="40">
        <f>SUM(E18:E24)</f>
        <v>0</v>
      </c>
    </row>
    <row r="26" spans="1:5" ht="16.8" customHeight="1" x14ac:dyDescent="0.5">
      <c r="A26" s="25"/>
      <c r="B26" s="100"/>
      <c r="C26" s="39"/>
      <c r="D26" s="39"/>
      <c r="E26" s="40"/>
    </row>
    <row r="27" spans="1:5" x14ac:dyDescent="0.5">
      <c r="A27" s="144" t="s">
        <v>59</v>
      </c>
      <c r="B27" s="144"/>
      <c r="C27" s="144"/>
      <c r="D27" s="144"/>
      <c r="E27" s="144"/>
    </row>
    <row r="28" spans="1:5" x14ac:dyDescent="0.5">
      <c r="A28" s="135" t="s">
        <v>174</v>
      </c>
      <c r="B28" s="135"/>
      <c r="C28" s="135"/>
      <c r="D28" s="135"/>
      <c r="E28" s="135"/>
    </row>
    <row r="29" spans="1:5" x14ac:dyDescent="0.5">
      <c r="A29" s="141" t="s">
        <v>58</v>
      </c>
      <c r="B29" s="141"/>
      <c r="C29" s="141"/>
      <c r="D29" s="141"/>
      <c r="E29" s="141"/>
    </row>
    <row r="30" spans="1:5" x14ac:dyDescent="0.5">
      <c r="A30" s="30"/>
      <c r="B30" s="30"/>
      <c r="C30" s="30"/>
      <c r="D30" s="30"/>
      <c r="E30" s="30"/>
    </row>
    <row r="31" spans="1:5" x14ac:dyDescent="0.5">
      <c r="B31" s="30"/>
      <c r="C31" s="30"/>
      <c r="D31" s="30"/>
      <c r="E31" s="30"/>
    </row>
    <row r="32" spans="1:5" x14ac:dyDescent="0.5">
      <c r="A32" s="23"/>
      <c r="B32" s="23"/>
      <c r="C32" s="23"/>
      <c r="D32" s="23"/>
      <c r="E32" s="23"/>
    </row>
  </sheetData>
  <sheetProtection algorithmName="SHA-512" hashValue="v1Xdzmr11fxpARG6MeF4GIOrbQf4EYGMXa/e7lxUAn8oC8Orkt2YYCA8l5dZPHTHO3teBcBoM4v7Kwetc+SJzA==" saltValue="mIOdUK4UQdD5kWtuaTpQqA==" spinCount="100000" sheet="1" objects="1" scenarios="1"/>
  <mergeCells count="28">
    <mergeCell ref="B22:C22"/>
    <mergeCell ref="A29:E29"/>
    <mergeCell ref="A15:E15"/>
    <mergeCell ref="A14:E14"/>
    <mergeCell ref="A27:E27"/>
    <mergeCell ref="A28:E28"/>
    <mergeCell ref="A16:E16"/>
    <mergeCell ref="B19:C19"/>
    <mergeCell ref="B18:C18"/>
    <mergeCell ref="B21:C21"/>
    <mergeCell ref="D9:E9"/>
    <mergeCell ref="D12:E12"/>
    <mergeCell ref="D13:E13"/>
    <mergeCell ref="D10:E10"/>
    <mergeCell ref="D11:E11"/>
    <mergeCell ref="A2:E2"/>
    <mergeCell ref="A1:E1"/>
    <mergeCell ref="A3:E3"/>
    <mergeCell ref="A4:E4"/>
    <mergeCell ref="B8:C8"/>
    <mergeCell ref="B7:C7"/>
    <mergeCell ref="D7:E7"/>
    <mergeCell ref="D8:E8"/>
    <mergeCell ref="B9:C9"/>
    <mergeCell ref="B10:C10"/>
    <mergeCell ref="B11:C11"/>
    <mergeCell ref="B12:C12"/>
    <mergeCell ref="B13:C13"/>
  </mergeCells>
  <conditionalFormatting sqref="B6 E6">
    <cfRule type="cellIs" dxfId="8" priority="3" operator="greaterThan">
      <formula>0</formula>
    </cfRule>
  </conditionalFormatting>
  <conditionalFormatting sqref="B24 D24">
    <cfRule type="cellIs" dxfId="7" priority="2" operator="greaterThan">
      <formula>0</formula>
    </cfRule>
  </conditionalFormatting>
  <dataValidations count="1">
    <dataValidation type="whole" operator="greaterThanOrEqual" allowBlank="1" showInputMessage="1" showErrorMessage="1" sqref="A25:A26 A18:A23">
      <formula1>0</formula1>
    </dataValidation>
  </dataValidations>
  <hyperlinks>
    <hyperlink ref="D11" r:id="rId1"/>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topLeftCell="A83" zoomScale="85" zoomScaleNormal="85" workbookViewId="0">
      <selection activeCell="F103" sqref="F103"/>
    </sheetView>
  </sheetViews>
  <sheetFormatPr defaultRowHeight="14.4" x14ac:dyDescent="0.3"/>
  <cols>
    <col min="1" max="1" width="5.6640625" style="41" customWidth="1"/>
    <col min="2" max="2" width="35" style="41" customWidth="1"/>
    <col min="3" max="3" width="61.77734375" style="41" customWidth="1"/>
    <col min="4" max="16384" width="8.88671875" style="41"/>
  </cols>
  <sheetData>
    <row r="1" spans="1:3" ht="97.2" customHeight="1" x14ac:dyDescent="0.5">
      <c r="B1" s="43"/>
    </row>
    <row r="2" spans="1:3" ht="16.2" customHeight="1" x14ac:dyDescent="0.5">
      <c r="A2" s="152" t="s">
        <v>67</v>
      </c>
      <c r="B2" s="152"/>
      <c r="C2" s="152"/>
    </row>
    <row r="3" spans="1:3" ht="16.2" customHeight="1" x14ac:dyDescent="0.5">
      <c r="A3" s="152" t="s">
        <v>68</v>
      </c>
      <c r="B3" s="152"/>
      <c r="C3" s="152"/>
    </row>
    <row r="4" spans="1:3" ht="21" customHeight="1" x14ac:dyDescent="0.55000000000000004">
      <c r="A4" s="151" t="s">
        <v>178</v>
      </c>
      <c r="B4" s="151"/>
      <c r="C4" s="151"/>
    </row>
    <row r="5" spans="1:3" ht="16.2" customHeight="1" x14ac:dyDescent="0.5">
      <c r="A5" s="43" t="s">
        <v>113</v>
      </c>
      <c r="B5" s="48">
        <f>'Request Form'!C4</f>
        <v>0</v>
      </c>
      <c r="C5" s="43"/>
    </row>
    <row r="6" spans="1:3" ht="36" customHeight="1" x14ac:dyDescent="0.5">
      <c r="A6" s="149" t="s">
        <v>168</v>
      </c>
      <c r="B6" s="149"/>
      <c r="C6" s="149"/>
    </row>
    <row r="7" spans="1:3" ht="24" customHeight="1" x14ac:dyDescent="0.5">
      <c r="A7" s="155" t="s">
        <v>69</v>
      </c>
      <c r="B7" s="155"/>
      <c r="C7" s="155"/>
    </row>
    <row r="8" spans="1:3" ht="24.6" customHeight="1" x14ac:dyDescent="0.5">
      <c r="A8" s="156" t="s">
        <v>70</v>
      </c>
      <c r="B8" s="156"/>
      <c r="C8" s="156"/>
    </row>
    <row r="9" spans="1:3" ht="16.2" customHeight="1" x14ac:dyDescent="0.5">
      <c r="B9" s="43" t="s">
        <v>71</v>
      </c>
      <c r="C9" s="49">
        <f>'Request Form'!C3</f>
        <v>0</v>
      </c>
    </row>
    <row r="10" spans="1:3" ht="16.2" customHeight="1" x14ac:dyDescent="0.5">
      <c r="B10" s="43" t="s">
        <v>72</v>
      </c>
      <c r="C10" s="50">
        <f>'Request Form'!F4</f>
        <v>0</v>
      </c>
    </row>
    <row r="11" spans="1:3" s="61" customFormat="1" ht="16.2" customHeight="1" x14ac:dyDescent="0.5">
      <c r="B11" s="64" t="s">
        <v>142</v>
      </c>
      <c r="C11" s="63">
        <f>Invoice!A18</f>
        <v>0</v>
      </c>
    </row>
    <row r="12" spans="1:3" s="84" customFormat="1" ht="16.2" customHeight="1" x14ac:dyDescent="0.5">
      <c r="B12" s="85" t="s">
        <v>155</v>
      </c>
      <c r="C12" s="86">
        <f>'Request Form'!D16</f>
        <v>0</v>
      </c>
    </row>
    <row r="13" spans="1:3" ht="16.2" customHeight="1" x14ac:dyDescent="0.5">
      <c r="B13" s="43" t="s">
        <v>39</v>
      </c>
      <c r="C13" s="46">
        <f>Invoice!E6</f>
        <v>0</v>
      </c>
    </row>
    <row r="14" spans="1:3" ht="16.2" customHeight="1" x14ac:dyDescent="0.5">
      <c r="B14" s="43" t="s">
        <v>129</v>
      </c>
      <c r="C14" s="69">
        <f>'Request Form'!C12</f>
        <v>0</v>
      </c>
    </row>
    <row r="15" spans="1:3" s="61" customFormat="1" ht="16.2" customHeight="1" x14ac:dyDescent="0.5">
      <c r="A15" s="96">
        <f>Invoice!A20</f>
        <v>0</v>
      </c>
      <c r="B15" s="82" t="s">
        <v>158</v>
      </c>
      <c r="C15" s="83" t="s">
        <v>152</v>
      </c>
    </row>
    <row r="16" spans="1:3" s="61" customFormat="1" ht="16.2" customHeight="1" x14ac:dyDescent="0.5">
      <c r="A16" s="97">
        <f>Invoice!A21</f>
        <v>0</v>
      </c>
      <c r="B16" s="82" t="s">
        <v>159</v>
      </c>
      <c r="C16" s="83" t="s">
        <v>152</v>
      </c>
    </row>
    <row r="17" spans="1:3" s="61" customFormat="1" ht="16.2" customHeight="1" x14ac:dyDescent="0.5">
      <c r="B17" s="64" t="s">
        <v>130</v>
      </c>
      <c r="C17" s="69">
        <f>'Request Form'!F12</f>
        <v>0</v>
      </c>
    </row>
    <row r="18" spans="1:3" s="92" customFormat="1" ht="16.2" customHeight="1" x14ac:dyDescent="0.5">
      <c r="B18" s="93" t="s">
        <v>160</v>
      </c>
      <c r="C18" s="103">
        <f>'Request Form'!D19</f>
        <v>0</v>
      </c>
    </row>
    <row r="19" spans="1:3" ht="136.80000000000001" customHeight="1" x14ac:dyDescent="0.3">
      <c r="A19" s="94"/>
      <c r="B19" s="94"/>
      <c r="C19" s="98" t="s">
        <v>169</v>
      </c>
    </row>
    <row r="20" spans="1:3" ht="16.2" customHeight="1" x14ac:dyDescent="0.5">
      <c r="A20" s="157" t="s">
        <v>73</v>
      </c>
      <c r="B20" s="157"/>
      <c r="C20" s="157"/>
    </row>
    <row r="21" spans="1:3" s="92" customFormat="1" ht="16.2" customHeight="1" x14ac:dyDescent="0.5">
      <c r="A21" s="93"/>
      <c r="B21" s="148" t="s">
        <v>120</v>
      </c>
      <c r="C21" s="148"/>
    </row>
    <row r="22" spans="1:3" ht="16.2" customHeight="1" x14ac:dyDescent="0.5">
      <c r="B22" s="148" t="s">
        <v>161</v>
      </c>
      <c r="C22" s="148"/>
    </row>
    <row r="23" spans="1:3" ht="16.2" customHeight="1" x14ac:dyDescent="0.3">
      <c r="A23" s="158"/>
      <c r="B23" s="158"/>
      <c r="C23" s="158"/>
    </row>
    <row r="24" spans="1:3" ht="112.8" customHeight="1" x14ac:dyDescent="0.5">
      <c r="A24" s="154" t="s">
        <v>179</v>
      </c>
      <c r="B24" s="154"/>
      <c r="C24" s="154"/>
    </row>
    <row r="25" spans="1:3" ht="16.2" customHeight="1" x14ac:dyDescent="0.3">
      <c r="A25" s="158"/>
      <c r="B25" s="158"/>
      <c r="C25" s="158"/>
    </row>
    <row r="26" spans="1:3" s="47" customFormat="1" ht="99" customHeight="1" x14ac:dyDescent="0.3">
      <c r="A26" s="159" t="s">
        <v>180</v>
      </c>
      <c r="B26" s="159"/>
      <c r="C26" s="159"/>
    </row>
    <row r="27" spans="1:3" s="47" customFormat="1" ht="53.4" customHeight="1" x14ac:dyDescent="0.5">
      <c r="A27" s="160" t="s">
        <v>74</v>
      </c>
      <c r="B27" s="160"/>
      <c r="C27" s="160"/>
    </row>
    <row r="28" spans="1:3" ht="16.2" customHeight="1" x14ac:dyDescent="0.3">
      <c r="A28" s="127"/>
      <c r="B28" s="127"/>
      <c r="C28" s="127"/>
    </row>
    <row r="29" spans="1:3" s="47" customFormat="1" ht="40.200000000000003" customHeight="1" x14ac:dyDescent="0.5">
      <c r="A29" s="154" t="s">
        <v>143</v>
      </c>
      <c r="B29" s="154"/>
      <c r="C29" s="154"/>
    </row>
    <row r="30" spans="1:3" ht="16.2" customHeight="1" x14ac:dyDescent="0.3">
      <c r="A30" s="127"/>
      <c r="B30" s="127"/>
      <c r="C30" s="127"/>
    </row>
    <row r="31" spans="1:3" ht="16.2" customHeight="1" x14ac:dyDescent="0.55000000000000004">
      <c r="A31" s="151" t="s">
        <v>75</v>
      </c>
      <c r="B31" s="151"/>
      <c r="C31" s="151"/>
    </row>
    <row r="32" spans="1:3" ht="7.8" customHeight="1" x14ac:dyDescent="0.3">
      <c r="A32" s="127"/>
      <c r="B32" s="127"/>
      <c r="C32" s="127"/>
    </row>
    <row r="33" spans="1:3" s="47" customFormat="1" ht="73.8" customHeight="1" x14ac:dyDescent="0.5">
      <c r="A33" s="152" t="s">
        <v>114</v>
      </c>
      <c r="B33" s="152"/>
      <c r="C33" s="152"/>
    </row>
    <row r="34" spans="1:3" s="47" customFormat="1" ht="16.8" customHeight="1" x14ac:dyDescent="0.5">
      <c r="A34" s="149" t="s">
        <v>144</v>
      </c>
      <c r="B34" s="149"/>
      <c r="C34" s="149"/>
    </row>
    <row r="35" spans="1:3" ht="16.2" customHeight="1" x14ac:dyDescent="0.5">
      <c r="B35" s="148" t="s">
        <v>76</v>
      </c>
      <c r="C35" s="148"/>
    </row>
    <row r="36" spans="1:3" ht="16.2" customHeight="1" x14ac:dyDescent="0.5">
      <c r="B36" s="148" t="s">
        <v>77</v>
      </c>
      <c r="C36" s="148"/>
    </row>
    <row r="37" spans="1:3" ht="16.2" customHeight="1" x14ac:dyDescent="0.5">
      <c r="B37" s="148" t="s">
        <v>78</v>
      </c>
      <c r="C37" s="148"/>
    </row>
    <row r="38" spans="1:3" ht="16.2" customHeight="1" x14ac:dyDescent="0.5">
      <c r="B38" s="148" t="s">
        <v>79</v>
      </c>
      <c r="C38" s="148"/>
    </row>
    <row r="39" spans="1:3" ht="16.2" customHeight="1" x14ac:dyDescent="0.5">
      <c r="B39" s="45"/>
    </row>
    <row r="40" spans="1:3" ht="16.2" customHeight="1" x14ac:dyDescent="0.5">
      <c r="A40" s="153" t="s">
        <v>80</v>
      </c>
      <c r="B40" s="153"/>
      <c r="C40" s="153"/>
    </row>
    <row r="41" spans="1:3" ht="112.2" customHeight="1" x14ac:dyDescent="0.5">
      <c r="A41" s="149" t="s">
        <v>181</v>
      </c>
      <c r="B41" s="149"/>
      <c r="C41" s="149"/>
    </row>
    <row r="42" spans="1:3" ht="16.2" customHeight="1" x14ac:dyDescent="0.3">
      <c r="A42" s="127"/>
      <c r="B42" s="127"/>
      <c r="C42" s="127"/>
    </row>
    <row r="43" spans="1:3" ht="16.2" customHeight="1" x14ac:dyDescent="0.5">
      <c r="A43" s="149" t="s">
        <v>81</v>
      </c>
      <c r="B43" s="149"/>
      <c r="C43" s="149"/>
    </row>
    <row r="44" spans="1:3" ht="16.2" customHeight="1" x14ac:dyDescent="0.5">
      <c r="A44" s="99"/>
      <c r="B44" s="148" t="s">
        <v>82</v>
      </c>
      <c r="C44" s="148"/>
    </row>
    <row r="45" spans="1:3" ht="16.2" customHeight="1" x14ac:dyDescent="0.5">
      <c r="A45" s="99"/>
      <c r="B45" s="148" t="s">
        <v>83</v>
      </c>
      <c r="C45" s="148"/>
    </row>
    <row r="46" spans="1:3" ht="16.2" customHeight="1" x14ac:dyDescent="0.5">
      <c r="A46" s="99"/>
      <c r="B46" s="148" t="s">
        <v>84</v>
      </c>
      <c r="C46" s="148"/>
    </row>
    <row r="47" spans="1:3" ht="16.2" customHeight="1" x14ac:dyDescent="0.5">
      <c r="A47" s="99"/>
      <c r="B47" s="148" t="s">
        <v>85</v>
      </c>
      <c r="C47" s="148"/>
    </row>
    <row r="48" spans="1:3" ht="16.2" customHeight="1" x14ac:dyDescent="0.5">
      <c r="A48" s="99"/>
      <c r="B48" s="148" t="s">
        <v>86</v>
      </c>
      <c r="C48" s="148"/>
    </row>
    <row r="49" spans="1:3" ht="16.2" customHeight="1" x14ac:dyDescent="0.3">
      <c r="A49" s="127"/>
      <c r="B49" s="127"/>
      <c r="C49" s="127"/>
    </row>
    <row r="50" spans="1:3" ht="16.2" customHeight="1" x14ac:dyDescent="0.5">
      <c r="A50" s="149" t="s">
        <v>87</v>
      </c>
      <c r="B50" s="149"/>
      <c r="C50" s="149"/>
    </row>
    <row r="51" spans="1:3" ht="16.2" customHeight="1" x14ac:dyDescent="0.5">
      <c r="A51" s="99"/>
      <c r="B51" s="148" t="s">
        <v>88</v>
      </c>
      <c r="C51" s="148"/>
    </row>
    <row r="52" spans="1:3" ht="16.2" customHeight="1" x14ac:dyDescent="0.5">
      <c r="A52" s="99"/>
      <c r="B52" s="148" t="s">
        <v>89</v>
      </c>
      <c r="C52" s="148"/>
    </row>
    <row r="53" spans="1:3" ht="16.2" customHeight="1" x14ac:dyDescent="0.5">
      <c r="A53" s="99"/>
      <c r="B53" s="148" t="s">
        <v>90</v>
      </c>
      <c r="C53" s="148"/>
    </row>
    <row r="54" spans="1:3" ht="16.2" customHeight="1" x14ac:dyDescent="0.5">
      <c r="A54" s="99"/>
      <c r="B54" s="148" t="s">
        <v>91</v>
      </c>
      <c r="C54" s="148"/>
    </row>
    <row r="55" spans="1:3" ht="16.2" customHeight="1" x14ac:dyDescent="0.5">
      <c r="A55" s="99"/>
      <c r="B55" s="148" t="s">
        <v>92</v>
      </c>
      <c r="C55" s="148"/>
    </row>
    <row r="56" spans="1:3" ht="16.2" customHeight="1" x14ac:dyDescent="0.5">
      <c r="A56" s="99"/>
      <c r="B56" s="101"/>
      <c r="C56" s="99"/>
    </row>
    <row r="57" spans="1:3" ht="135.6" customHeight="1" x14ac:dyDescent="0.5">
      <c r="A57" s="149" t="s">
        <v>121</v>
      </c>
      <c r="B57" s="149"/>
      <c r="C57" s="149"/>
    </row>
    <row r="58" spans="1:3" ht="16.2" customHeight="1" x14ac:dyDescent="0.5">
      <c r="A58" s="99"/>
      <c r="B58" s="101"/>
      <c r="C58" s="99"/>
    </row>
    <row r="59" spans="1:3" ht="16.2" customHeight="1" x14ac:dyDescent="0.5">
      <c r="A59" s="153" t="s">
        <v>93</v>
      </c>
      <c r="B59" s="153"/>
      <c r="C59" s="153"/>
    </row>
    <row r="60" spans="1:3" ht="16.2" customHeight="1" x14ac:dyDescent="0.5">
      <c r="A60" s="154" t="s">
        <v>94</v>
      </c>
      <c r="B60" s="154"/>
      <c r="C60" s="154"/>
    </row>
    <row r="61" spans="1:3" ht="36.6" customHeight="1" x14ac:dyDescent="0.5">
      <c r="B61" s="149" t="s">
        <v>145</v>
      </c>
      <c r="C61" s="149"/>
    </row>
    <row r="62" spans="1:3" ht="19.8" customHeight="1" x14ac:dyDescent="0.5">
      <c r="B62" s="149" t="s">
        <v>153</v>
      </c>
      <c r="C62" s="149"/>
    </row>
    <row r="63" spans="1:3" ht="16.2" customHeight="1" x14ac:dyDescent="0.5">
      <c r="B63" s="149" t="s">
        <v>109</v>
      </c>
      <c r="C63" s="149"/>
    </row>
    <row r="64" spans="1:3" ht="16.2" customHeight="1" x14ac:dyDescent="0.5">
      <c r="B64" s="149" t="s">
        <v>110</v>
      </c>
      <c r="C64" s="149"/>
    </row>
    <row r="65" spans="1:3" ht="16.2" customHeight="1" x14ac:dyDescent="0.5">
      <c r="B65" s="149" t="s">
        <v>111</v>
      </c>
      <c r="C65" s="149"/>
    </row>
    <row r="66" spans="1:3" ht="16.2" customHeight="1" x14ac:dyDescent="0.5">
      <c r="B66" s="149" t="s">
        <v>112</v>
      </c>
      <c r="C66" s="149"/>
    </row>
    <row r="67" spans="1:3" ht="16.8" customHeight="1" x14ac:dyDescent="0.5">
      <c r="B67" s="149" t="s">
        <v>154</v>
      </c>
      <c r="C67" s="149"/>
    </row>
    <row r="68" spans="1:3" ht="37.200000000000003" customHeight="1" x14ac:dyDescent="0.5">
      <c r="B68" s="149" t="s">
        <v>146</v>
      </c>
      <c r="C68" s="149"/>
    </row>
    <row r="69" spans="1:3" ht="16.2" customHeight="1" x14ac:dyDescent="0.5">
      <c r="B69" s="43"/>
    </row>
    <row r="70" spans="1:3" ht="16.2" customHeight="1" x14ac:dyDescent="0.5">
      <c r="A70" s="150" t="s">
        <v>147</v>
      </c>
      <c r="B70" s="150"/>
      <c r="C70" s="150"/>
    </row>
    <row r="71" spans="1:3" ht="21.6" customHeight="1" x14ac:dyDescent="0.5">
      <c r="B71" s="149" t="s">
        <v>95</v>
      </c>
      <c r="C71" s="149"/>
    </row>
    <row r="72" spans="1:3" ht="56.4" customHeight="1" x14ac:dyDescent="0.5">
      <c r="B72" s="149" t="s">
        <v>148</v>
      </c>
      <c r="C72" s="149"/>
    </row>
    <row r="73" spans="1:3" ht="38.4" customHeight="1" x14ac:dyDescent="0.5">
      <c r="B73" s="149" t="s">
        <v>149</v>
      </c>
      <c r="C73" s="149"/>
    </row>
    <row r="74" spans="1:3" ht="39" customHeight="1" x14ac:dyDescent="0.5">
      <c r="B74" s="149" t="s">
        <v>150</v>
      </c>
      <c r="C74" s="149"/>
    </row>
    <row r="75" spans="1:3" ht="18" customHeight="1" x14ac:dyDescent="0.5">
      <c r="B75" s="149" t="s">
        <v>151</v>
      </c>
      <c r="C75" s="149"/>
    </row>
    <row r="76" spans="1:3" ht="16.2" customHeight="1" x14ac:dyDescent="0.5">
      <c r="B76" s="149"/>
      <c r="C76" s="149"/>
    </row>
    <row r="77" spans="1:3" ht="18" customHeight="1" x14ac:dyDescent="0.5">
      <c r="A77" s="150" t="s">
        <v>96</v>
      </c>
      <c r="B77" s="150"/>
      <c r="C77" s="150"/>
    </row>
    <row r="78" spans="1:3" ht="54" customHeight="1" x14ac:dyDescent="0.5">
      <c r="A78" s="149" t="s">
        <v>126</v>
      </c>
      <c r="B78" s="149"/>
      <c r="C78" s="149"/>
    </row>
    <row r="79" spans="1:3" ht="16.2" customHeight="1" x14ac:dyDescent="0.3">
      <c r="A79" s="127"/>
      <c r="B79" s="127"/>
      <c r="C79" s="127"/>
    </row>
    <row r="80" spans="1:3" ht="58.8" customHeight="1" x14ac:dyDescent="0.5">
      <c r="A80" s="153" t="s">
        <v>182</v>
      </c>
      <c r="B80" s="153"/>
      <c r="C80" s="153"/>
    </row>
    <row r="81" spans="1:3" ht="16.2" customHeight="1" x14ac:dyDescent="0.3">
      <c r="A81" s="127"/>
      <c r="B81" s="127"/>
      <c r="C81" s="127"/>
    </row>
    <row r="82" spans="1:3" ht="16.2" customHeight="1" x14ac:dyDescent="0.5">
      <c r="A82" s="154" t="s">
        <v>97</v>
      </c>
      <c r="B82" s="154"/>
      <c r="C82" s="154"/>
    </row>
    <row r="83" spans="1:3" ht="111" customHeight="1" x14ac:dyDescent="0.3">
      <c r="A83" s="127"/>
      <c r="B83" s="127"/>
      <c r="C83" s="127"/>
    </row>
    <row r="84" spans="1:3" ht="16.2" customHeight="1" x14ac:dyDescent="0.5">
      <c r="A84" s="149" t="s">
        <v>98</v>
      </c>
      <c r="B84" s="149"/>
      <c r="C84" s="149"/>
    </row>
    <row r="85" spans="1:3" ht="16.2" customHeight="1" x14ac:dyDescent="0.5">
      <c r="A85" s="44"/>
      <c r="B85" s="42" t="s">
        <v>99</v>
      </c>
      <c r="C85" s="44"/>
    </row>
    <row r="86" spans="1:3" ht="16.2" customHeight="1" x14ac:dyDescent="0.5">
      <c r="A86" s="44"/>
      <c r="B86" s="42" t="s">
        <v>100</v>
      </c>
      <c r="C86" s="44"/>
    </row>
    <row r="87" spans="1:3" ht="16.2" customHeight="1" x14ac:dyDescent="0.5">
      <c r="A87" s="44"/>
      <c r="B87" s="42" t="s">
        <v>101</v>
      </c>
      <c r="C87" s="44"/>
    </row>
    <row r="88" spans="1:3" ht="16.2" customHeight="1" x14ac:dyDescent="0.5">
      <c r="A88" s="44"/>
      <c r="B88" s="42" t="s">
        <v>102</v>
      </c>
      <c r="C88" s="44"/>
    </row>
    <row r="89" spans="1:3" ht="16.2" customHeight="1" x14ac:dyDescent="0.3">
      <c r="A89" s="127"/>
      <c r="B89" s="127"/>
      <c r="C89" s="127"/>
    </row>
    <row r="90" spans="1:3" ht="16.2" customHeight="1" x14ac:dyDescent="0.5">
      <c r="A90" s="149" t="s">
        <v>103</v>
      </c>
      <c r="B90" s="149"/>
      <c r="C90" s="149"/>
    </row>
    <row r="91" spans="1:3" ht="16.2" customHeight="1" x14ac:dyDescent="0.5">
      <c r="B91" s="44" t="s">
        <v>104</v>
      </c>
      <c r="C91" s="44"/>
    </row>
    <row r="92" spans="1:3" ht="16.2" customHeight="1" x14ac:dyDescent="0.5">
      <c r="B92" s="44" t="s">
        <v>105</v>
      </c>
      <c r="C92" s="44"/>
    </row>
    <row r="93" spans="1:3" ht="16.2" customHeight="1" x14ac:dyDescent="0.5">
      <c r="B93" s="44" t="s">
        <v>106</v>
      </c>
      <c r="C93" s="44"/>
    </row>
    <row r="94" spans="1:3" ht="16.2" customHeight="1" x14ac:dyDescent="0.3">
      <c r="A94" s="127"/>
      <c r="B94" s="127"/>
      <c r="C94" s="127"/>
    </row>
    <row r="95" spans="1:3" ht="16.2" customHeight="1" x14ac:dyDescent="0.5">
      <c r="A95" s="149" t="s">
        <v>107</v>
      </c>
      <c r="B95" s="149"/>
      <c r="C95" s="149"/>
    </row>
    <row r="96" spans="1:3" ht="16.2" customHeight="1" x14ac:dyDescent="0.3">
      <c r="A96" s="127"/>
      <c r="B96" s="127"/>
      <c r="C96" s="127"/>
    </row>
    <row r="97" spans="1:3" ht="16.2" customHeight="1" x14ac:dyDescent="0.5">
      <c r="A97" s="149" t="s">
        <v>108</v>
      </c>
      <c r="B97" s="149"/>
      <c r="C97" s="149"/>
    </row>
    <row r="98" spans="1:3" ht="16.2" customHeight="1" x14ac:dyDescent="0.3">
      <c r="A98" s="127"/>
      <c r="B98" s="127"/>
      <c r="C98" s="127"/>
    </row>
    <row r="99" spans="1:3" ht="16.2" customHeight="1" x14ac:dyDescent="0.5">
      <c r="A99" s="149" t="s">
        <v>183</v>
      </c>
      <c r="B99" s="149"/>
      <c r="C99" s="149"/>
    </row>
    <row r="100" spans="1:3" ht="13.8" customHeight="1" x14ac:dyDescent="0.5">
      <c r="A100" s="161" t="s">
        <v>184</v>
      </c>
      <c r="B100" s="161"/>
      <c r="C100" s="104"/>
    </row>
    <row r="101" spans="1:3" ht="13.8" customHeight="1" x14ac:dyDescent="0.5">
      <c r="A101" s="161" t="s">
        <v>165</v>
      </c>
      <c r="B101" s="161"/>
      <c r="C101" s="104"/>
    </row>
    <row r="102" spans="1:3" ht="13.8" customHeight="1" x14ac:dyDescent="0.5">
      <c r="A102" s="161" t="s">
        <v>44</v>
      </c>
      <c r="B102" s="161"/>
      <c r="C102" s="104"/>
    </row>
    <row r="103" spans="1:3" ht="13.8" customHeight="1" x14ac:dyDescent="0.5">
      <c r="A103" s="161" t="s">
        <v>185</v>
      </c>
      <c r="B103" s="161"/>
      <c r="C103" s="104"/>
    </row>
    <row r="104" spans="1:3" ht="15" customHeight="1" x14ac:dyDescent="0.5">
      <c r="A104" s="161" t="s">
        <v>118</v>
      </c>
      <c r="B104" s="161"/>
      <c r="C104" s="104"/>
    </row>
    <row r="105" spans="1:3" ht="19.8" thickBot="1" x14ac:dyDescent="0.55000000000000004">
      <c r="A105" s="162" t="s">
        <v>162</v>
      </c>
      <c r="B105" s="162"/>
      <c r="C105" s="104"/>
    </row>
    <row r="106" spans="1:3" ht="19.2" x14ac:dyDescent="0.5">
      <c r="A106" s="105" t="s">
        <v>119</v>
      </c>
      <c r="B106" s="106"/>
      <c r="C106" s="107"/>
    </row>
  </sheetData>
  <sheetProtection algorithmName="SHA-512" hashValue="NEHY66yKaDO/gU46bEFsC7cr1XDZRQ7SRmMwmtUAuhzQHq/xAkcMb1UODVF5LULWgeNlg5tVmP5JltKRCE+rBQ==" saltValue="NY/VKEVc/ycub+nKyJfCSQ==" spinCount="100000" sheet="1" objects="1" scenarios="1"/>
  <mergeCells count="81">
    <mergeCell ref="A105:B105"/>
    <mergeCell ref="A101:B101"/>
    <mergeCell ref="A102:B102"/>
    <mergeCell ref="A103:B103"/>
    <mergeCell ref="A90:C90"/>
    <mergeCell ref="A82:C82"/>
    <mergeCell ref="A100:B100"/>
    <mergeCell ref="A96:C96"/>
    <mergeCell ref="A97:C97"/>
    <mergeCell ref="A98:C98"/>
    <mergeCell ref="A99:C99"/>
    <mergeCell ref="A83:C83"/>
    <mergeCell ref="A104:B104"/>
    <mergeCell ref="B71:C71"/>
    <mergeCell ref="B72:C72"/>
    <mergeCell ref="B73:C73"/>
    <mergeCell ref="B74:C74"/>
    <mergeCell ref="A77:C77"/>
    <mergeCell ref="A81:C81"/>
    <mergeCell ref="A84:C84"/>
    <mergeCell ref="A89:C89"/>
    <mergeCell ref="A78:C78"/>
    <mergeCell ref="A79:C79"/>
    <mergeCell ref="A80:C80"/>
    <mergeCell ref="B76:C76"/>
    <mergeCell ref="B75:C75"/>
    <mergeCell ref="A94:C94"/>
    <mergeCell ref="A95:C95"/>
    <mergeCell ref="B46:C46"/>
    <mergeCell ref="B35:C35"/>
    <mergeCell ref="B36:C36"/>
    <mergeCell ref="B37:C37"/>
    <mergeCell ref="B38:C38"/>
    <mergeCell ref="A8:C8"/>
    <mergeCell ref="A24:C24"/>
    <mergeCell ref="A20:C20"/>
    <mergeCell ref="A25:C25"/>
    <mergeCell ref="A29:C29"/>
    <mergeCell ref="B22:C22"/>
    <mergeCell ref="A23:C23"/>
    <mergeCell ref="A26:C26"/>
    <mergeCell ref="A27:C27"/>
    <mergeCell ref="A28:C28"/>
    <mergeCell ref="B21:C21"/>
    <mergeCell ref="A2:C2"/>
    <mergeCell ref="A3:C3"/>
    <mergeCell ref="A4:C4"/>
    <mergeCell ref="A6:C6"/>
    <mergeCell ref="A7:C7"/>
    <mergeCell ref="A33:C33"/>
    <mergeCell ref="A40:C40"/>
    <mergeCell ref="B65:C65"/>
    <mergeCell ref="B66:C66"/>
    <mergeCell ref="B67:C67"/>
    <mergeCell ref="B53:C53"/>
    <mergeCell ref="B54:C54"/>
    <mergeCell ref="B55:C55"/>
    <mergeCell ref="A49:C49"/>
    <mergeCell ref="B61:C61"/>
    <mergeCell ref="B62:C62"/>
    <mergeCell ref="B63:C63"/>
    <mergeCell ref="A59:C59"/>
    <mergeCell ref="A60:C60"/>
    <mergeCell ref="B52:C52"/>
    <mergeCell ref="B45:C45"/>
    <mergeCell ref="B47:C47"/>
    <mergeCell ref="B44:C44"/>
    <mergeCell ref="B68:C68"/>
    <mergeCell ref="A70:C70"/>
    <mergeCell ref="A30:C30"/>
    <mergeCell ref="A31:C31"/>
    <mergeCell ref="A32:C32"/>
    <mergeCell ref="A34:C34"/>
    <mergeCell ref="B64:C64"/>
    <mergeCell ref="A57:C57"/>
    <mergeCell ref="B51:C51"/>
    <mergeCell ref="A50:C50"/>
    <mergeCell ref="B48:C48"/>
    <mergeCell ref="A41:C41"/>
    <mergeCell ref="A42:C42"/>
    <mergeCell ref="A43:C43"/>
  </mergeCells>
  <conditionalFormatting sqref="C14:C17">
    <cfRule type="cellIs" dxfId="6" priority="5" operator="greaterThan">
      <formula>0</formula>
    </cfRule>
  </conditionalFormatting>
  <conditionalFormatting sqref="C14 C17">
    <cfRule type="cellIs" dxfId="5" priority="3" operator="greaterThan">
      <formula>0</formula>
    </cfRule>
    <cfRule type="cellIs" dxfId="4" priority="4" operator="greaterThan">
      <formula>0</formula>
    </cfRule>
  </conditionalFormatting>
  <conditionalFormatting sqref="A15">
    <cfRule type="cellIs" dxfId="3" priority="2" operator="equal">
      <formula>0</formula>
    </cfRule>
  </conditionalFormatting>
  <conditionalFormatting sqref="A16">
    <cfRule type="cellIs" dxfId="2" priority="1" operator="equal">
      <formula>0</formula>
    </cfRule>
  </conditionalFormatting>
  <dataValidations count="1">
    <dataValidation type="whole" operator="greaterThanOrEqual" allowBlank="1" showInputMessage="1" showErrorMessage="1" sqref="C18">
      <formula1>0</formula1>
    </dataValidation>
  </dataValidations>
  <hyperlinks>
    <hyperlink ref="A105" r:id="rId1"/>
    <hyperlink ref="A106" r:id="rId2" display="http://eepurl.com/ONWfT"/>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opLeftCell="A5" workbookViewId="0">
      <selection activeCell="G5" sqref="G5"/>
    </sheetView>
  </sheetViews>
  <sheetFormatPr defaultRowHeight="14.4" x14ac:dyDescent="0.3"/>
  <cols>
    <col min="1" max="1" width="16" bestFit="1" customWidth="1"/>
    <col min="2" max="2" width="15.5546875" bestFit="1" customWidth="1"/>
    <col min="3" max="3" width="9.44140625" bestFit="1" customWidth="1"/>
    <col min="4" max="4" width="15.21875" bestFit="1" customWidth="1"/>
    <col min="5" max="5" width="20.77734375" customWidth="1"/>
  </cols>
  <sheetData>
    <row r="1" spans="1:5" ht="74.400000000000006" customHeight="1" x14ac:dyDescent="0.5">
      <c r="A1" s="135"/>
      <c r="B1" s="135"/>
      <c r="C1" s="135"/>
      <c r="D1" s="135"/>
      <c r="E1" s="135"/>
    </row>
    <row r="2" spans="1:5" ht="18" x14ac:dyDescent="0.5">
      <c r="A2" s="135" t="s">
        <v>60</v>
      </c>
      <c r="B2" s="135"/>
      <c r="C2" s="135"/>
      <c r="D2" s="135"/>
      <c r="E2" s="135"/>
    </row>
    <row r="3" spans="1:5" ht="18" x14ac:dyDescent="0.5">
      <c r="A3" s="135" t="s">
        <v>175</v>
      </c>
      <c r="B3" s="135"/>
      <c r="C3" s="135"/>
      <c r="D3" s="135"/>
      <c r="E3" s="135"/>
    </row>
    <row r="4" spans="1:5" ht="21.6" x14ac:dyDescent="0.3">
      <c r="A4" s="136" t="s">
        <v>35</v>
      </c>
      <c r="B4" s="136"/>
      <c r="C4" s="136"/>
      <c r="D4" s="136"/>
      <c r="E4" s="136"/>
    </row>
    <row r="5" spans="1:5" ht="18" x14ac:dyDescent="0.3">
      <c r="A5" s="33" t="s">
        <v>37</v>
      </c>
      <c r="B5" s="32">
        <f ca="1">TODAY()</f>
        <v>43312</v>
      </c>
      <c r="C5" s="31"/>
      <c r="D5" s="31"/>
      <c r="E5" s="31"/>
    </row>
    <row r="6" spans="1:5" ht="18" x14ac:dyDescent="0.3">
      <c r="A6" s="33" t="s">
        <v>40</v>
      </c>
      <c r="B6" s="53"/>
      <c r="C6" s="31"/>
      <c r="D6" s="33" t="s">
        <v>39</v>
      </c>
      <c r="E6" s="54"/>
    </row>
    <row r="7" spans="1:5" ht="18" x14ac:dyDescent="0.5">
      <c r="A7" s="21"/>
      <c r="B7" s="137" t="s">
        <v>41</v>
      </c>
      <c r="C7" s="137"/>
      <c r="D7" s="137" t="s">
        <v>42</v>
      </c>
      <c r="E7" s="137"/>
    </row>
    <row r="8" spans="1:5" ht="18" x14ac:dyDescent="0.3">
      <c r="A8" s="33" t="s">
        <v>43</v>
      </c>
      <c r="B8" s="132">
        <f>'Request Form'!C3</f>
        <v>0</v>
      </c>
      <c r="C8" s="132"/>
      <c r="D8" s="132" t="s">
        <v>44</v>
      </c>
      <c r="E8" s="132"/>
    </row>
    <row r="9" spans="1:5" ht="18" x14ac:dyDescent="0.3">
      <c r="A9" s="33" t="s">
        <v>45</v>
      </c>
      <c r="B9" s="132">
        <f>'Request Form'!C4</f>
        <v>0</v>
      </c>
      <c r="C9" s="132"/>
      <c r="D9" s="132" t="s">
        <v>163</v>
      </c>
      <c r="E9" s="132"/>
    </row>
    <row r="10" spans="1:5" ht="18" x14ac:dyDescent="0.3">
      <c r="A10" s="33" t="s">
        <v>46</v>
      </c>
      <c r="B10" s="163">
        <f>'Request Form'!C5</f>
        <v>0</v>
      </c>
      <c r="C10" s="163"/>
      <c r="D10" s="132" t="s">
        <v>171</v>
      </c>
      <c r="E10" s="132"/>
    </row>
    <row r="11" spans="1:5" ht="18" x14ac:dyDescent="0.5">
      <c r="A11" s="33" t="s">
        <v>47</v>
      </c>
      <c r="B11" s="164">
        <f>'Request Form'!C6</f>
        <v>0</v>
      </c>
      <c r="C11" s="164"/>
      <c r="D11" s="138" t="s">
        <v>162</v>
      </c>
      <c r="E11" s="139"/>
    </row>
    <row r="12" spans="1:5" ht="18" x14ac:dyDescent="0.3">
      <c r="A12" s="33" t="s">
        <v>48</v>
      </c>
      <c r="B12" s="163">
        <f>'Request Form'!C7</f>
        <v>0</v>
      </c>
      <c r="C12" s="163"/>
      <c r="D12" s="132" t="s">
        <v>36</v>
      </c>
      <c r="E12" s="132"/>
    </row>
    <row r="13" spans="1:5" ht="18" x14ac:dyDescent="0.3">
      <c r="A13" s="33" t="s">
        <v>49</v>
      </c>
      <c r="B13" s="163">
        <f>'Request Form'!F7</f>
        <v>0</v>
      </c>
      <c r="C13" s="163"/>
      <c r="D13" s="132" t="s">
        <v>38</v>
      </c>
      <c r="E13" s="132"/>
    </row>
    <row r="14" spans="1:5" ht="17.399999999999999" thickBot="1" x14ac:dyDescent="0.5">
      <c r="A14" s="143" t="s">
        <v>62</v>
      </c>
      <c r="B14" s="143"/>
      <c r="C14" s="143"/>
      <c r="D14" s="143"/>
      <c r="E14" s="143"/>
    </row>
    <row r="15" spans="1:5" ht="99" customHeight="1" thickTop="1" x14ac:dyDescent="0.3">
      <c r="A15" s="142" t="s">
        <v>176</v>
      </c>
      <c r="B15" s="142"/>
      <c r="C15" s="142"/>
      <c r="D15" s="142"/>
      <c r="E15" s="142"/>
    </row>
    <row r="16" spans="1:5" ht="17.399999999999999" thickBot="1" x14ac:dyDescent="0.35">
      <c r="A16" s="145" t="s">
        <v>63</v>
      </c>
      <c r="B16" s="145"/>
      <c r="C16" s="145"/>
      <c r="D16" s="145"/>
      <c r="E16" s="145"/>
    </row>
    <row r="17" spans="1:5" ht="18.600000000000001" thickTop="1" x14ac:dyDescent="0.5">
      <c r="A17" s="35" t="s">
        <v>50</v>
      </c>
      <c r="B17" s="35" t="s">
        <v>51</v>
      </c>
      <c r="C17" s="35"/>
      <c r="D17" s="34" t="s">
        <v>52</v>
      </c>
      <c r="E17" s="56" t="s">
        <v>53</v>
      </c>
    </row>
    <row r="18" spans="1:5" ht="18" x14ac:dyDescent="0.5">
      <c r="A18" s="102">
        <f>'Request Form'!D19</f>
        <v>0</v>
      </c>
      <c r="B18" s="165" t="s">
        <v>177</v>
      </c>
      <c r="C18" s="165"/>
      <c r="D18" s="52">
        <v>8</v>
      </c>
      <c r="E18" s="26">
        <f>A18*D18</f>
        <v>0</v>
      </c>
    </row>
    <row r="19" spans="1:5" ht="18" x14ac:dyDescent="0.5">
      <c r="A19" s="28" t="s">
        <v>56</v>
      </c>
      <c r="B19" s="55"/>
      <c r="C19" s="28" t="s">
        <v>26</v>
      </c>
      <c r="D19" s="57"/>
      <c r="E19" s="58">
        <f>-D19</f>
        <v>0</v>
      </c>
    </row>
    <row r="20" spans="1:5" ht="18" x14ac:dyDescent="0.5">
      <c r="A20" s="25"/>
      <c r="B20" s="100"/>
      <c r="C20" s="39"/>
      <c r="D20" s="39" t="s">
        <v>57</v>
      </c>
      <c r="E20" s="40">
        <f>SUM(E18:E19)</f>
        <v>0</v>
      </c>
    </row>
    <row r="21" spans="1:5" ht="18" x14ac:dyDescent="0.5">
      <c r="A21" s="144" t="s">
        <v>59</v>
      </c>
      <c r="B21" s="144"/>
      <c r="C21" s="144"/>
      <c r="D21" s="144"/>
      <c r="E21" s="144"/>
    </row>
    <row r="22" spans="1:5" ht="18" x14ac:dyDescent="0.5">
      <c r="A22" s="135" t="s">
        <v>174</v>
      </c>
      <c r="B22" s="135"/>
      <c r="C22" s="135"/>
      <c r="D22" s="135"/>
      <c r="E22" s="135"/>
    </row>
    <row r="23" spans="1:5" ht="18" x14ac:dyDescent="0.5">
      <c r="A23" s="141" t="s">
        <v>58</v>
      </c>
      <c r="B23" s="141"/>
      <c r="C23" s="141"/>
      <c r="D23" s="141"/>
      <c r="E23" s="141"/>
    </row>
  </sheetData>
  <sheetProtection algorithmName="SHA-512" hashValue="+io5dDBaICs+1QkisCOEpZdNX6nveBGmnuPhacNxyZmZLnlEQZANa/Hf+xdq6L967ZbI/Eg+XCSK6jVkgXWzXQ==" saltValue="J4Oi6JZj4OsvY/VF0/4KiQ==" spinCount="100000" sheet="1" objects="1" scenarios="1"/>
  <mergeCells count="25">
    <mergeCell ref="A23:E23"/>
    <mergeCell ref="A14:E14"/>
    <mergeCell ref="A15:E15"/>
    <mergeCell ref="A16:E16"/>
    <mergeCell ref="B18:C18"/>
    <mergeCell ref="A21:E21"/>
    <mergeCell ref="A22:E22"/>
    <mergeCell ref="B11:C11"/>
    <mergeCell ref="D11:E11"/>
    <mergeCell ref="B12:C12"/>
    <mergeCell ref="D12:E12"/>
    <mergeCell ref="B13:C13"/>
    <mergeCell ref="D13:E13"/>
    <mergeCell ref="B8:C8"/>
    <mergeCell ref="D8:E8"/>
    <mergeCell ref="B9:C9"/>
    <mergeCell ref="D9:E9"/>
    <mergeCell ref="B10:C10"/>
    <mergeCell ref="D10:E10"/>
    <mergeCell ref="A1:E1"/>
    <mergeCell ref="A2:E2"/>
    <mergeCell ref="A3:E3"/>
    <mergeCell ref="A4:E4"/>
    <mergeCell ref="B7:C7"/>
    <mergeCell ref="D7:E7"/>
  </mergeCells>
  <conditionalFormatting sqref="B6 E6">
    <cfRule type="cellIs" dxfId="1" priority="2" operator="greaterThan">
      <formula>0</formula>
    </cfRule>
  </conditionalFormatting>
  <conditionalFormatting sqref="B19 D19">
    <cfRule type="cellIs" dxfId="0" priority="1" operator="greaterThan">
      <formula>0</formula>
    </cfRule>
  </conditionalFormatting>
  <dataValidations count="1">
    <dataValidation type="whole" operator="greaterThanOrEqual" allowBlank="1" showInputMessage="1" showErrorMessage="1" sqref="A20 A18">
      <formula1>0</formula1>
    </dataValidation>
  </dataValidations>
  <hyperlinks>
    <hyperlink ref="D11"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Request Form</vt:lpstr>
      <vt:lpstr>Invoice</vt:lpstr>
      <vt:lpstr>Confirmation Letter</vt:lpstr>
      <vt:lpstr>Souvenir Bag Invoice</vt:lpstr>
    </vt:vector>
  </TitlesOfParts>
  <Company>National Audubon Society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Christopher</dc:creator>
  <cp:lastModifiedBy>Howell, Claire</cp:lastModifiedBy>
  <cp:lastPrinted>2017-07-14T17:42:24Z</cp:lastPrinted>
  <dcterms:created xsi:type="dcterms:W3CDTF">2017-03-17T16:12:32Z</dcterms:created>
  <dcterms:modified xsi:type="dcterms:W3CDTF">2018-07-31T17:03:33Z</dcterms:modified>
</cp:coreProperties>
</file>