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johnson\Desktop\Program Booking\"/>
    </mc:Choice>
  </mc:AlternateContent>
  <bookViews>
    <workbookView xWindow="0" yWindow="0" windowWidth="15360" windowHeight="8532"/>
  </bookViews>
  <sheets>
    <sheet name="Request Form" sheetId="1" r:id="rId1"/>
    <sheet name="Invoice" sheetId="2" state="hidden" r:id="rId2"/>
    <sheet name="Confirmation Letter" sheetId="3" state="hidden" r:id="rId3"/>
    <sheet name="Program Logistics" sheetId="4" state="hidden" r:id="rId4"/>
  </sheets>
  <definedNames>
    <definedName name="_MailAutoSig" localSheetId="2">'Confirmation Letter'!#REF!</definedName>
  </definedNames>
  <calcPr calcId="152511"/>
  <customWorkbookViews>
    <customWorkbookView name="Form" guid="{A56D74B2-0132-4116-9F31-3BE428104301}" includeHiddenRowCol="0" maximized="1" xWindow="1911" yWindow="74" windowWidth="1298" windowHeight="97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4" l="1"/>
  <c r="A24" i="4"/>
  <c r="A22" i="4"/>
  <c r="A18" i="4"/>
  <c r="E10" i="4"/>
  <c r="F10" i="4"/>
  <c r="G10" i="4"/>
  <c r="E11" i="4"/>
  <c r="F11" i="4"/>
  <c r="G11" i="4"/>
  <c r="F9" i="4"/>
  <c r="G9" i="4"/>
  <c r="E9" i="4"/>
  <c r="C10" i="4"/>
  <c r="C11" i="4"/>
  <c r="C9" i="4"/>
  <c r="C6" i="4" l="1"/>
  <c r="A17" i="4" s="1"/>
  <c r="F5" i="4"/>
  <c r="C5" i="4"/>
  <c r="C4" i="4"/>
  <c r="C3" i="4"/>
  <c r="A42" i="1"/>
  <c r="C12" i="3"/>
  <c r="C18" i="3"/>
  <c r="C17" i="3"/>
  <c r="C16" i="3"/>
  <c r="C15" i="3"/>
  <c r="C13" i="3"/>
  <c r="C11" i="3"/>
  <c r="E21" i="2"/>
  <c r="A24" i="2"/>
  <c r="F22" i="1" l="1"/>
  <c r="F21" i="1"/>
  <c r="E24" i="2" s="1"/>
  <c r="B20" i="1"/>
  <c r="B24" i="2" s="1"/>
  <c r="C8" i="4" s="1"/>
  <c r="F24" i="1" l="1"/>
  <c r="D25" i="2"/>
  <c r="C25" i="2"/>
  <c r="A20" i="2"/>
  <c r="E25" i="2" l="1"/>
  <c r="E26" i="2" l="1"/>
  <c r="B5" i="3" l="1"/>
  <c r="C10" i="3"/>
  <c r="C9" i="3"/>
  <c r="B8" i="2" l="1"/>
  <c r="E19" i="2"/>
  <c r="E20" i="2"/>
  <c r="E22" i="2"/>
  <c r="E23" i="2"/>
  <c r="B13" i="2"/>
  <c r="B12" i="2"/>
  <c r="B11" i="2"/>
  <c r="F4" i="4" s="1"/>
  <c r="B10" i="2"/>
  <c r="B9" i="2"/>
  <c r="A5" i="2"/>
  <c r="E18" i="2" l="1"/>
  <c r="E27" i="2" l="1"/>
</calcChain>
</file>

<file path=xl/sharedStrings.xml><?xml version="1.0" encoding="utf-8"?>
<sst xmlns="http://schemas.openxmlformats.org/spreadsheetml/2006/main" count="160" uniqueCount="143">
  <si>
    <t>Description</t>
  </si>
  <si>
    <t>Sub-Total</t>
  </si>
  <si>
    <t>Step 1</t>
  </si>
  <si>
    <t>School or Group Name:</t>
  </si>
  <si>
    <t>Primary Contact Name:</t>
  </si>
  <si>
    <t>Primary Contact Phone:</t>
  </si>
  <si>
    <t>Institution Mailing Address:</t>
  </si>
  <si>
    <t>Primary Contact Email:</t>
  </si>
  <si>
    <t>Grade Level:</t>
  </si>
  <si>
    <t>School Phone:</t>
  </si>
  <si>
    <t>School District:</t>
  </si>
  <si>
    <t>3rd Choice:</t>
  </si>
  <si>
    <t>2nd Choice:</t>
  </si>
  <si>
    <t>1st Choice:</t>
  </si>
  <si>
    <t>City/State/Zip:</t>
  </si>
  <si>
    <t>Step 2</t>
  </si>
  <si>
    <t>Step 3</t>
  </si>
  <si>
    <t>Confirmation Code:</t>
  </si>
  <si>
    <t>Learning Partners Voucher # :</t>
  </si>
  <si>
    <t>Step 4</t>
  </si>
  <si>
    <t>Submit Completed Form</t>
  </si>
  <si>
    <t>Step 5</t>
  </si>
  <si>
    <t>Receive Confirmation and Program Materials</t>
  </si>
  <si>
    <t>Step 6</t>
  </si>
  <si>
    <t>Payment</t>
  </si>
  <si>
    <t>Cancellations, Rescheduling, &amp; Reducation in Numbers Policy</t>
  </si>
  <si>
    <t>Amount:</t>
  </si>
  <si>
    <t>Total Amount Due:</t>
  </si>
  <si>
    <t>Calendar:</t>
  </si>
  <si>
    <t>LP Approved:</t>
  </si>
  <si>
    <t>Confirmation:</t>
  </si>
  <si>
    <t>How Did You Hear About Us:</t>
  </si>
  <si>
    <t>Provide Information (please type and only in the highlighted areas)</t>
  </si>
  <si>
    <t>Email:  cjohnson@audubon.org</t>
  </si>
  <si>
    <t>Sending this form enters you into agreement with Audubon for services.</t>
  </si>
  <si>
    <t>INVOICE</t>
  </si>
  <si>
    <t>6500 Great Trinity Forest Way</t>
  </si>
  <si>
    <t>Dallas, TX 75217</t>
  </si>
  <si>
    <t>Program Date:</t>
  </si>
  <si>
    <t>Bill to:</t>
  </si>
  <si>
    <t>Remit to:</t>
  </si>
  <si>
    <t>Name:</t>
  </si>
  <si>
    <t>Trinity River Audubon Center</t>
  </si>
  <si>
    <t>Attn:</t>
  </si>
  <si>
    <t>Attn: Chris Johnson</t>
  </si>
  <si>
    <t>Contact #:</t>
  </si>
  <si>
    <t>Email:</t>
  </si>
  <si>
    <t>Address:</t>
  </si>
  <si>
    <t>City, State, Zip:</t>
  </si>
  <si>
    <t>QUANTITY</t>
  </si>
  <si>
    <t>DESCRIPTION</t>
  </si>
  <si>
    <t>UNIT PRICE</t>
  </si>
  <si>
    <t>AMOUNT</t>
  </si>
  <si>
    <t>Self-Guided Field Trip</t>
  </si>
  <si>
    <t>Learning Partners Voucher #:</t>
  </si>
  <si>
    <t>Payment Type:</t>
  </si>
  <si>
    <t>Total Due:</t>
  </si>
  <si>
    <t>For questions concerning this invoice, contact Christopher Johnson at 214-309-5815</t>
  </si>
  <si>
    <t>THANK YOU FOR YOUR BUSINESS!</t>
  </si>
  <si>
    <r>
      <t xml:space="preserve">Make all checks payable to </t>
    </r>
    <r>
      <rPr>
        <b/>
        <sz val="11"/>
        <color theme="8" tint="-0.499984740745262"/>
        <rFont val="Gill Sans MT"/>
        <family val="2"/>
      </rPr>
      <t>National Audubon Society</t>
    </r>
    <r>
      <rPr>
        <sz val="11"/>
        <rFont val="Gill Sans MT"/>
        <family val="2"/>
      </rPr>
      <t>.</t>
    </r>
  </si>
  <si>
    <t>6500 Great Trinity Forest Way, Dallas, TX  75217</t>
  </si>
  <si>
    <t>Phone: 214-309-5850     Fax:  214-309-5885</t>
  </si>
  <si>
    <t>214-309-5815</t>
  </si>
  <si>
    <t>cjohnson@audubon.org</t>
  </si>
  <si>
    <t>Terms</t>
  </si>
  <si>
    <t>Payment is due before the start of the program.</t>
  </si>
  <si>
    <r>
      <t>Change in Participant Numbers, Cancellation, &amp; Rescheduling:</t>
    </r>
    <r>
      <rPr>
        <sz val="10"/>
        <rFont val="Gill Sans MT"/>
        <family val="2"/>
      </rPr>
      <t xml:space="preserve"> Decreasing participant numbers, cancellation, or rescheduling of a visit, by either party (Audubon or School), for any reason other than inclement weather must occur no less than </t>
    </r>
    <r>
      <rPr>
        <b/>
        <sz val="10"/>
        <rFont val="Gill Sans MT"/>
        <family val="2"/>
      </rPr>
      <t>2 weeks</t>
    </r>
    <r>
      <rPr>
        <sz val="10"/>
        <rFont val="Gill Sans MT"/>
        <family val="2"/>
      </rPr>
      <t xml:space="preserve"> prior to the scheduled date.  Institutions will be charged the full program fee if they fail to provide adequate notification of cancellation or rescheduling. To cancel or reschedule a field trip contact Christopher Johnson, Senior Education Manager at cjohnson@audubon.org or 214-309-5815.</t>
    </r>
  </si>
  <si>
    <t>Teachers/Chaperones  (1 Adult Free/7 Students)</t>
  </si>
  <si>
    <t>Eco-Investigation Field Trip</t>
  </si>
  <si>
    <t>Tiny Tots Field Trip</t>
  </si>
  <si>
    <t>One-Hour Guided Hike Add-On</t>
  </si>
  <si>
    <t>Live Animal Encounter Add-On</t>
  </si>
  <si>
    <t>6500 Great Trinity Forest Way, Dallas, TX 75217</t>
  </si>
  <si>
    <t>Phone: 214-309-5801      Fax: 214-309-5885      www.trinityriveraudubon.org</t>
  </si>
  <si>
    <t>This confirmation letter contains important information so please review carefully.</t>
  </si>
  <si>
    <t>Reservation Details:</t>
  </si>
  <si>
    <t>School or Institution:</t>
  </si>
  <si>
    <t>Grade(s):</t>
  </si>
  <si>
    <t>Please feel free to contact me if you have further questions.</t>
  </si>
  <si>
    <t>Chris</t>
  </si>
  <si>
    <t>Dear</t>
  </si>
  <si>
    <t>Check</t>
  </si>
  <si>
    <t>Credit Card</t>
  </si>
  <si>
    <t>Cash</t>
  </si>
  <si>
    <t>Senior Education Manager</t>
  </si>
  <si>
    <t>W: 214-309-5815</t>
  </si>
  <si>
    <t>C:  678-755-5316</t>
  </si>
  <si>
    <t>F:  214-309-5885</t>
  </si>
  <si>
    <t>Don’t forget to sign up for our emails to get all the latest news on programs and events!</t>
  </si>
  <si>
    <t>Due to material production expenses and staff scheduling, programs are invoiced according to reservation numbers. Groups will be charged the full program fee if they fail to provide a two week notification of reduction in student numbers, cancellation, or rescheduling.</t>
  </si>
  <si>
    <t xml:space="preserve">   Price</t>
  </si>
  <si>
    <t>Step 7</t>
  </si>
  <si>
    <t>Christopher J. Johnson</t>
  </si>
  <si>
    <t>Calculate Fees  (please fill in gray area if you are recieveing funding from Learning Partners)</t>
  </si>
  <si>
    <t>Number of Students:</t>
  </si>
  <si>
    <t>OUTREACH PROGRAM REQUEST FORM</t>
  </si>
  <si>
    <t>Dates:</t>
  </si>
  <si>
    <t>Time of First Program:</t>
  </si>
  <si>
    <t>Additional:</t>
  </si>
  <si>
    <t>Select Outreach Program (Place an X by your choice)</t>
  </si>
  <si>
    <t>Aquatic Lab:</t>
  </si>
  <si>
    <t>Birding 101:</t>
  </si>
  <si>
    <t>"X" Payment Method(s)</t>
  </si>
  <si>
    <t>x $150.00 =</t>
  </si>
  <si>
    <t>Additional Programs</t>
  </si>
  <si>
    <t>x $100.00 =</t>
  </si>
  <si>
    <t>Step 8</t>
  </si>
  <si>
    <t>Payment methods acceptable: cash, credit card, or check to “National Audubon Society”.  Payment is due in full on or before the day of your field trip/program.  Sending this form enters you into agreement with Audubon for services.</t>
  </si>
  <si>
    <t>Office Use Only</t>
  </si>
  <si>
    <t>TRAC Outreach Program Confirmation 2017/18</t>
  </si>
  <si>
    <t>Thank you for scheduling an outreach experience with Trinity River Audubon Center.  We are excited to share an exciting program filled with investigation, discovery, and conservation!</t>
  </si>
  <si>
    <t>Program Time:</t>
  </si>
  <si>
    <t>Additional Program Time:</t>
  </si>
  <si>
    <t>Address of Program:</t>
  </si>
  <si>
    <r>
      <t xml:space="preserve">Invoice: </t>
    </r>
    <r>
      <rPr>
        <sz val="12"/>
        <color theme="1"/>
        <rFont val="Gill Sans MT"/>
        <family val="2"/>
      </rPr>
      <t>The attached invoice reflects the number of programs indicated at the time of the initial request.  Decreases to the number programs must be made 2 weeks prior to your scheduled program date. Increases to the number of programs can be made up to the day prior to the program but can not be guaranteed.  To adjust the number of programs contact Christopher Johnson, Senior Education Manager, at cjohnson@audubon.org or 214-309-5815.  Payment is expected prior to the start of the program.  Credit Card payments can be made by phone through our front desk at 214-309-5801.</t>
    </r>
  </si>
  <si>
    <r>
      <t xml:space="preserve">Cancellation &amp; Rescheduling: </t>
    </r>
    <r>
      <rPr>
        <sz val="12"/>
        <color theme="1"/>
        <rFont val="Gill Sans MT"/>
        <family val="2"/>
      </rPr>
      <t xml:space="preserve">Cancellation or rescheduling of a program, by either party (Audubon or Institution), for any reason other than inclement weather, must occur no less than 2 weeks prior to the scheduled date. </t>
    </r>
    <r>
      <rPr>
        <b/>
        <u/>
        <sz val="12"/>
        <color rgb="FF009999"/>
        <rFont val="Gill Sans MT"/>
        <family val="2"/>
      </rPr>
      <t>Institutions will be charged the full program fee if they fail to provide above mentioned notification of cancellation.</t>
    </r>
    <r>
      <rPr>
        <sz val="12"/>
        <color theme="1"/>
        <rFont val="Gill Sans MT"/>
        <family val="2"/>
      </rPr>
      <t xml:space="preserve"> To cancel or reschedule a program contact Christopher Johnson, Senior Education Manager, at cjohnson@audubon.org or 214-309-5815. You will receive a confirmation of cancellation or reschedule for your records.</t>
    </r>
  </si>
  <si>
    <r>
      <t xml:space="preserve">Weather: </t>
    </r>
    <r>
      <rPr>
        <sz val="12"/>
        <color theme="1"/>
        <rFont val="Gill Sans MT"/>
        <family val="2"/>
      </rPr>
      <t>In the event of severe inclement weather (school district closing) either party (Audubon or School) will have the right to postpone the program to another date mutually agreed upon by both parties.</t>
    </r>
  </si>
  <si>
    <t>Select Dates (Select three dates in order of preference)</t>
  </si>
  <si>
    <t># of Programs</t>
  </si>
  <si>
    <t>$150 Initial ($100/Additional)</t>
  </si>
  <si>
    <r>
      <t xml:space="preserve">Note:  </t>
    </r>
    <r>
      <rPr>
        <sz val="12"/>
        <rFont val="Gill Sans MT"/>
        <family val="2"/>
      </rPr>
      <t>TRAC staff will need 30 min. to set up after arrival</t>
    </r>
  </si>
  <si>
    <t>Program Address &amp; Room #(s):</t>
  </si>
  <si>
    <r>
      <t xml:space="preserve">Please note:  </t>
    </r>
    <r>
      <rPr>
        <sz val="12"/>
        <rFont val="Gill Sans MT"/>
        <family val="2"/>
      </rPr>
      <t>Payment for additional programs must be made prior to the day of the program.  A decrease to the number of programs will not affect the invoiced price unless a change is made two weeks prior.  If a change was made please have an updated invoice available on the day of the program.</t>
    </r>
  </si>
  <si>
    <t>Invoice:  #</t>
  </si>
  <si>
    <r>
      <rPr>
        <sz val="12"/>
        <color rgb="FF009999"/>
        <rFont val="Gill Sans MT"/>
        <family val="2"/>
      </rPr>
      <t>Note:</t>
    </r>
    <r>
      <rPr>
        <sz val="12"/>
        <color theme="1"/>
        <rFont val="Gill Sans MT"/>
        <family val="2"/>
      </rPr>
      <t xml:space="preserve">  TRAC is not responsible for late/cancelled programs due to provided address being incorrect.</t>
    </r>
  </si>
  <si>
    <t>Thank you again, and we look forward to our visit.</t>
  </si>
  <si>
    <t>Input Desired Time(s) for the Program(s) and the Number of Students for each.</t>
  </si>
  <si>
    <t>Once your program request is processed you will receive a confirmation email and Invoice.  Please share appropriate materials with all appropriate teachers and administrative staff.</t>
  </si>
  <si>
    <t>Please include directions to the program, and any special instructions, at the bottom of this form.</t>
  </si>
  <si>
    <t>Directions to:</t>
  </si>
  <si>
    <t>Instructions upon Arrival:</t>
  </si>
  <si>
    <t>Additional Comments:</t>
  </si>
  <si>
    <t>OUTREACH PROGRAM LOGISTICS</t>
  </si>
  <si>
    <t>School/Institution Information</t>
  </si>
  <si>
    <t>Email Address:</t>
  </si>
  <si>
    <t>Program Logistics</t>
  </si>
  <si>
    <t>Type of Program:</t>
  </si>
  <si>
    <t>Scheduler Comments</t>
  </si>
  <si>
    <t>Directions Provided By Client:</t>
  </si>
  <si>
    <t>Google Directions:</t>
  </si>
  <si>
    <t>Additional Comments From Client:</t>
  </si>
  <si>
    <t>Grade: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</si>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</sst>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164" formatCode="&quot;$&quot;#,##0.00"/>
    <numFmt numFmtId="165" formatCode="[$-409]d\-mmm\-yy;@"/>
    <numFmt numFmtId="166" formatCode="[&lt;=9999999]###\-####;\(###\)\ ###\-####"/>
    <numFmt numFmtId="167" formatCode="General&quot; students&quot;"/>
    <numFmt numFmtId="168" formatCode="General&quot;  Voucher&quot;"/>
    <numFmt numFmtId="169" formatCode="General&quot;  Chaperones&quot;"/>
    <numFmt numFmtId="170" formatCode="General&quot;  Program(s)&quot;"/>
    <numFmt numFmtId="171" formatCode="General&quot; Students&quot;"/>
    <numFmt numFmtId="172" formatCode="[$-F800]dddd\,\ mmmm\ dd\,\ yyyy"/>
    <numFmt numFmtId="173" formatCode="mm/dd/yy;@"/>
    <numFmt numFmtId="174" formatCode="[$-409]h:mm\ AM/PM;@"/>
  </numFmts>
  <fonts count="36" x14ac:knownFonts="1">
    <font>
      <sz val="11"/>
      <color theme="1"/>
      <name val="Calibri"/>
      <family val="2"/>
      <scheme val="minor"/>
    </font>
    <font>
      <sz val="10"/>
      <color theme="1"/>
      <name val="Calibri"/>
      <family val="2"/>
      <scheme val="minor"/>
    </font>
    <font>
      <sz val="11"/>
      <color theme="0"/>
      <name val="Calibri"/>
      <family val="2"/>
      <scheme val="minor"/>
    </font>
    <font>
      <sz val="16"/>
      <color theme="1"/>
      <name val="Calibri"/>
      <family val="2"/>
      <scheme val="minor"/>
    </font>
    <font>
      <u/>
      <sz val="10"/>
      <color theme="10"/>
      <name val="Arial"/>
      <family val="2"/>
    </font>
    <font>
      <sz val="11"/>
      <name val="Gill Sans MT"/>
      <family val="2"/>
    </font>
    <font>
      <b/>
      <i/>
      <sz val="14"/>
      <color indexed="23"/>
      <name val="Gill Sans MT"/>
      <family val="2"/>
    </font>
    <font>
      <b/>
      <sz val="11"/>
      <name val="Gill Sans MT"/>
      <family val="2"/>
    </font>
    <font>
      <sz val="10"/>
      <name val="Gill Sans MT"/>
      <family val="2"/>
    </font>
    <font>
      <u/>
      <sz val="10"/>
      <color theme="10"/>
      <name val="Gill Sans MT"/>
      <family val="2"/>
    </font>
    <font>
      <b/>
      <sz val="11"/>
      <color rgb="FF008080"/>
      <name val="Gill Sans MT"/>
      <family val="2"/>
    </font>
    <font>
      <b/>
      <sz val="11"/>
      <color theme="8" tint="-0.499984740745262"/>
      <name val="Gill Sans MT"/>
      <family val="2"/>
    </font>
    <font>
      <b/>
      <sz val="10"/>
      <name val="Gill Sans MT"/>
      <family val="2"/>
    </font>
    <font>
      <sz val="12"/>
      <color theme="1"/>
      <name val="Gill Sans MT"/>
      <family val="2"/>
    </font>
    <font>
      <b/>
      <sz val="14"/>
      <color rgb="FF019180"/>
      <name val="Gill Sans MT"/>
      <family val="2"/>
    </font>
    <font>
      <sz val="12"/>
      <color rgb="FF019180"/>
      <name val="Gill Sans MT"/>
      <family val="2"/>
    </font>
    <font>
      <b/>
      <sz val="12"/>
      <color theme="1"/>
      <name val="Gill Sans MT"/>
      <family val="2"/>
    </font>
    <font>
      <sz val="11"/>
      <color theme="1"/>
      <name val="Gill Sans MT"/>
      <family val="2"/>
    </font>
    <font>
      <b/>
      <sz val="12"/>
      <color rgb="FF808080"/>
      <name val="Calibri"/>
      <family val="2"/>
      <scheme val="minor"/>
    </font>
    <font>
      <u/>
      <sz val="12"/>
      <color theme="10"/>
      <name val="Arial"/>
      <family val="2"/>
    </font>
    <font>
      <sz val="12"/>
      <color theme="1"/>
      <name val="Calibri"/>
      <family val="2"/>
      <scheme val="minor"/>
    </font>
    <font>
      <b/>
      <u/>
      <sz val="11"/>
      <color theme="1"/>
      <name val="Calibri"/>
      <family val="2"/>
      <scheme val="minor"/>
    </font>
    <font>
      <sz val="11"/>
      <name val="Calibri"/>
      <family val="2"/>
      <scheme val="minor"/>
    </font>
    <font>
      <sz val="10"/>
      <color rgb="FFDDFFFF"/>
      <name val="Calibri"/>
      <family val="2"/>
      <scheme val="minor"/>
    </font>
    <font>
      <sz val="12"/>
      <name val="Gill Sans MT"/>
      <family val="2"/>
    </font>
    <font>
      <sz val="12"/>
      <color rgb="FF009999"/>
      <name val="Gill Sans MT"/>
      <family val="2"/>
    </font>
    <font>
      <sz val="11"/>
      <color rgb="FF009999"/>
      <name val="Calibri"/>
      <family val="2"/>
      <scheme val="minor"/>
    </font>
    <font>
      <sz val="11"/>
      <color rgb="FFC00000"/>
      <name val="Calibri"/>
      <family val="2"/>
      <scheme val="minor"/>
    </font>
    <font>
      <sz val="11"/>
      <color theme="0" tint="-0.249977111117893"/>
      <name val="Calibri"/>
      <family val="2"/>
      <scheme val="minor"/>
    </font>
    <font>
      <sz val="11"/>
      <color theme="0" tint="-0.499984740745262"/>
      <name val="Calibri"/>
      <family val="2"/>
      <scheme val="minor"/>
    </font>
    <font>
      <b/>
      <u/>
      <sz val="12"/>
      <color rgb="FF009999"/>
      <name val="Gill Sans MT"/>
      <family val="2"/>
    </font>
    <font>
      <b/>
      <sz val="11"/>
      <color theme="0" tint="-0.499984740745262"/>
      <name val="Gill Sans MT"/>
      <family val="2"/>
    </font>
    <font>
      <u/>
      <sz val="11"/>
      <name val="Calibri"/>
      <family val="2"/>
      <scheme val="minor"/>
    </font>
    <font>
      <sz val="8"/>
      <name val="Calibri"/>
      <family val="2"/>
      <scheme val="minor"/>
    </font>
    <font>
      <sz val="10"/>
      <name val="Calibri"/>
      <family val="2"/>
      <scheme val="minor"/>
    </font>
    <font>
      <sz val="8"/>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DDFFFF"/>
        <bgColor indexed="64"/>
      </patternFill>
    </fill>
    <fill>
      <patternFill patternType="solid">
        <fgColor rgb="FFFFCDCD"/>
        <bgColor indexed="64"/>
      </patternFill>
    </fill>
    <fill>
      <patternFill patternType="mediumGray">
        <fgColor theme="0" tint="-0.34998626667073579"/>
        <bgColor rgb="FFDDFFFF"/>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ck">
        <color rgb="FF808080"/>
      </right>
      <top/>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71">
    <xf numFmtId="0" fontId="0" fillId="0" borderId="0" xfId="0"/>
    <xf numFmtId="0" fontId="2" fillId="2" borderId="0" xfId="0" applyFont="1" applyFill="1" applyBorder="1" applyAlignment="1"/>
    <xf numFmtId="0" fontId="2" fillId="2" borderId="0" xfId="0" applyFont="1" applyFill="1" applyBorder="1"/>
    <xf numFmtId="0" fontId="0" fillId="3" borderId="0" xfId="0" applyFill="1"/>
    <xf numFmtId="0" fontId="0" fillId="3" borderId="0" xfId="0" applyFill="1" applyAlignment="1"/>
    <xf numFmtId="0" fontId="0" fillId="3" borderId="0" xfId="0" applyFill="1" applyBorder="1" applyAlignment="1">
      <alignment horizontal="right"/>
    </xf>
    <xf numFmtId="0" fontId="0" fillId="4" borderId="0" xfId="0" applyFill="1"/>
    <xf numFmtId="0" fontId="0" fillId="4" borderId="0" xfId="0" applyFill="1" applyBorder="1"/>
    <xf numFmtId="0" fontId="0" fillId="4" borderId="0" xfId="0" applyFill="1" applyBorder="1" applyAlignment="1">
      <alignment horizontal="right"/>
    </xf>
    <xf numFmtId="0" fontId="0" fillId="4" borderId="0" xfId="0" applyFill="1" applyAlignment="1">
      <alignment vertical="center"/>
    </xf>
    <xf numFmtId="0" fontId="0" fillId="3" borderId="0" xfId="0" applyFill="1" applyAlignment="1">
      <alignment vertical="center"/>
    </xf>
    <xf numFmtId="0" fontId="0" fillId="4" borderId="1" xfId="0" applyFill="1" applyBorder="1"/>
    <xf numFmtId="0" fontId="0" fillId="4" borderId="6" xfId="0" applyFill="1" applyBorder="1"/>
    <xf numFmtId="0" fontId="0" fillId="4" borderId="7" xfId="0" applyFill="1" applyBorder="1"/>
    <xf numFmtId="0" fontId="1" fillId="4" borderId="5" xfId="0" applyFont="1" applyFill="1" applyBorder="1"/>
    <xf numFmtId="0" fontId="0" fillId="4" borderId="8" xfId="0" applyFill="1" applyBorder="1"/>
    <xf numFmtId="0" fontId="0" fillId="3" borderId="0" xfId="0" applyFill="1" applyAlignment="1">
      <alignment horizontal="right"/>
    </xf>
    <xf numFmtId="0" fontId="0" fillId="4" borderId="0" xfId="0" applyFill="1" applyAlignment="1">
      <alignment horizontal="center" vertical="center"/>
    </xf>
    <xf numFmtId="0" fontId="0" fillId="4" borderId="0" xfId="0" applyFill="1" applyBorder="1" applyAlignment="1">
      <alignment horizontal="right" shrinkToFit="1"/>
    </xf>
    <xf numFmtId="0" fontId="0" fillId="3" borderId="0" xfId="0" applyFill="1" applyBorder="1" applyAlignment="1">
      <alignment shrinkToFit="1"/>
    </xf>
    <xf numFmtId="0" fontId="5" fillId="0" borderId="0" xfId="0" applyFont="1"/>
    <xf numFmtId="0" fontId="5" fillId="0" borderId="0" xfId="0" applyFont="1" applyAlignment="1">
      <alignment vertical="top" wrapText="1"/>
    </xf>
    <xf numFmtId="0" fontId="5" fillId="0" borderId="0" xfId="0" applyFont="1" applyAlignment="1"/>
    <xf numFmtId="0" fontId="7" fillId="0" borderId="0" xfId="0" applyFont="1" applyAlignment="1">
      <alignment vertical="top" wrapText="1"/>
    </xf>
    <xf numFmtId="167" fontId="5" fillId="0" borderId="0" xfId="0" applyNumberFormat="1" applyFont="1" applyBorder="1" applyAlignment="1">
      <alignment horizontal="left"/>
    </xf>
    <xf numFmtId="8" fontId="5" fillId="0" borderId="0" xfId="0" applyNumberFormat="1" applyFont="1" applyBorder="1"/>
    <xf numFmtId="168" fontId="5" fillId="0" borderId="0" xfId="0" applyNumberFormat="1" applyFont="1" applyBorder="1" applyAlignment="1">
      <alignment horizontal="left"/>
    </xf>
    <xf numFmtId="0" fontId="10" fillId="0" borderId="0" xfId="0" applyFont="1" applyBorder="1" applyAlignment="1">
      <alignment horizontal="right"/>
    </xf>
    <xf numFmtId="0" fontId="5" fillId="0" borderId="0" xfId="0" applyFont="1" applyBorder="1" applyAlignment="1"/>
    <xf numFmtId="0" fontId="5" fillId="0" borderId="0" xfId="0" applyFont="1" applyAlignment="1">
      <alignment horizont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1" xfId="0" applyFont="1" applyBorder="1" applyAlignment="1">
      <alignment horizontal="center"/>
    </xf>
    <xf numFmtId="0" fontId="7" fillId="0" borderId="1" xfId="0" applyFont="1" applyBorder="1" applyAlignment="1">
      <alignment horizontal="left"/>
    </xf>
    <xf numFmtId="169" fontId="5" fillId="0" borderId="0" xfId="0" applyNumberFormat="1" applyFont="1" applyBorder="1" applyAlignment="1">
      <alignment horizontal="left"/>
    </xf>
    <xf numFmtId="170" fontId="5" fillId="0" borderId="0" xfId="0" applyNumberFormat="1" applyFont="1" applyBorder="1" applyAlignment="1">
      <alignment horizontal="left"/>
    </xf>
    <xf numFmtId="171" fontId="5" fillId="0" borderId="0" xfId="0" applyNumberFormat="1" applyFont="1" applyBorder="1" applyAlignment="1">
      <alignment horizontal="left"/>
    </xf>
    <xf numFmtId="0" fontId="7" fillId="0" borderId="0" xfId="0" applyFont="1" applyBorder="1" applyAlignment="1">
      <alignment horizontal="right"/>
    </xf>
    <xf numFmtId="8" fontId="7" fillId="0" borderId="0" xfId="0" applyNumberFormat="1" applyFont="1" applyBorder="1"/>
    <xf numFmtId="0" fontId="0" fillId="0" borderId="0" xfId="0" applyAlignment="1">
      <alignment wrapText="1"/>
    </xf>
    <xf numFmtId="0" fontId="13" fillId="0" borderId="0" xfId="0" applyFont="1" applyAlignment="1">
      <alignment wrapText="1"/>
    </xf>
    <xf numFmtId="172" fontId="15" fillId="0" borderId="0" xfId="0" applyNumberFormat="1" applyFont="1" applyAlignment="1">
      <alignment horizontal="left" wrapText="1"/>
    </xf>
    <xf numFmtId="0" fontId="0" fillId="0" borderId="0" xfId="0" applyAlignment="1">
      <alignment horizontal="left" wrapText="1"/>
    </xf>
    <xf numFmtId="0" fontId="13" fillId="0" borderId="0" xfId="0" applyNumberFormat="1" applyFont="1" applyAlignment="1">
      <alignment horizontal="left" wrapText="1"/>
    </xf>
    <xf numFmtId="0" fontId="15" fillId="0" borderId="0" xfId="0" applyNumberFormat="1" applyFont="1" applyAlignment="1">
      <alignment horizontal="left" wrapText="1"/>
    </xf>
    <xf numFmtId="0" fontId="15" fillId="0" borderId="0" xfId="0" applyFont="1" applyAlignment="1">
      <alignment horizontal="left" wrapText="1"/>
    </xf>
    <xf numFmtId="0" fontId="1" fillId="5" borderId="0" xfId="0" applyFont="1" applyFill="1" applyAlignment="1">
      <alignment horizontal="center" vertical="center" wrapText="1"/>
    </xf>
    <xf numFmtId="8" fontId="5" fillId="0" borderId="0" xfId="0" applyNumberFormat="1" applyFont="1" applyBorder="1" applyAlignment="1">
      <alignment horizontal="center"/>
    </xf>
    <xf numFmtId="0" fontId="0" fillId="0" borderId="13" xfId="0" applyBorder="1" applyAlignment="1">
      <alignment wrapText="1"/>
    </xf>
    <xf numFmtId="0" fontId="19" fillId="0" borderId="13" xfId="1" applyFont="1" applyBorder="1" applyAlignment="1">
      <alignment vertical="center"/>
    </xf>
    <xf numFmtId="0" fontId="20" fillId="0" borderId="13" xfId="0" applyFont="1" applyBorder="1" applyAlignment="1">
      <alignment wrapText="1"/>
    </xf>
    <xf numFmtId="0" fontId="5" fillId="5" borderId="0" xfId="0" applyFont="1" applyFill="1"/>
    <xf numFmtId="0" fontId="7" fillId="0" borderId="1" xfId="0" applyFont="1" applyBorder="1" applyAlignment="1">
      <alignment horizontal="right"/>
    </xf>
    <xf numFmtId="8" fontId="5" fillId="5" borderId="0" xfId="0" applyNumberFormat="1" applyFont="1" applyFill="1" applyBorder="1" applyAlignment="1">
      <alignment horizontal="center"/>
    </xf>
    <xf numFmtId="8" fontId="5" fillId="0" borderId="0" xfId="0" applyNumberFormat="1" applyFont="1" applyFill="1" applyBorder="1"/>
    <xf numFmtId="0" fontId="0" fillId="0" borderId="0" xfId="0" applyAlignment="1">
      <alignment wrapText="1"/>
    </xf>
    <xf numFmtId="0" fontId="15" fillId="0" borderId="0" xfId="0" applyFont="1" applyAlignment="1">
      <alignment horizontal="left" wrapText="1"/>
    </xf>
    <xf numFmtId="0" fontId="13" fillId="0" borderId="0" xfId="0" applyFont="1" applyAlignment="1">
      <alignment wrapText="1"/>
    </xf>
    <xf numFmtId="0" fontId="0" fillId="4" borderId="0" xfId="0" applyFill="1" applyAlignment="1" applyProtection="1"/>
    <xf numFmtId="0" fontId="0" fillId="4" borderId="0" xfId="0" applyFill="1" applyBorder="1" applyAlignment="1" applyProtection="1"/>
    <xf numFmtId="0" fontId="0" fillId="4" borderId="1" xfId="0" applyFill="1" applyBorder="1" applyAlignment="1">
      <alignment horizontal="center"/>
    </xf>
    <xf numFmtId="0" fontId="2" fillId="2" borderId="0" xfId="0" applyFont="1" applyFill="1"/>
    <xf numFmtId="18" fontId="15" fillId="5" borderId="0" xfId="0" applyNumberFormat="1" applyFont="1" applyFill="1" applyAlignment="1">
      <alignment horizontal="left" wrapText="1"/>
    </xf>
    <xf numFmtId="164" fontId="0" fillId="4" borderId="0" xfId="0" applyNumberFormat="1" applyFill="1" applyAlignment="1">
      <alignment horizontal="center" vertical="center"/>
    </xf>
    <xf numFmtId="0" fontId="23" fillId="5" borderId="11" xfId="0" applyFont="1" applyFill="1" applyBorder="1" applyAlignment="1">
      <alignment horizontal="center" vertical="center" wrapText="1"/>
    </xf>
    <xf numFmtId="0" fontId="25" fillId="0" borderId="0" xfId="0" applyFont="1" applyAlignment="1">
      <alignment horizontal="left" wrapText="1"/>
    </xf>
    <xf numFmtId="0" fontId="26" fillId="0" borderId="0" xfId="0" applyFont="1" applyAlignment="1">
      <alignment wrapText="1"/>
    </xf>
    <xf numFmtId="18" fontId="24" fillId="5" borderId="0" xfId="0" applyNumberFormat="1" applyFont="1" applyFill="1" applyAlignment="1">
      <alignment horizontal="left" wrapText="1"/>
    </xf>
    <xf numFmtId="0" fontId="0" fillId="4" borderId="0" xfId="0" applyFill="1" applyAlignment="1">
      <alignment horizontal="right"/>
    </xf>
    <xf numFmtId="0" fontId="0" fillId="0" borderId="0" xfId="0" applyAlignment="1">
      <alignment horizontal="right"/>
    </xf>
    <xf numFmtId="0" fontId="0" fillId="0" borderId="0" xfId="0" applyAlignment="1"/>
    <xf numFmtId="0" fontId="0" fillId="0" borderId="0" xfId="0" applyAlignment="1">
      <alignment wrapText="1"/>
    </xf>
    <xf numFmtId="0" fontId="0" fillId="4" borderId="0" xfId="0" applyFill="1" applyAlignment="1"/>
    <xf numFmtId="0" fontId="0" fillId="4" borderId="0" xfId="0" applyFill="1" applyAlignment="1">
      <alignment horizontal="right"/>
    </xf>
    <xf numFmtId="165" fontId="0" fillId="5" borderId="1" xfId="0" applyNumberFormat="1" applyFill="1" applyBorder="1" applyAlignment="1">
      <alignment horizontal="left" shrinkToFit="1"/>
    </xf>
    <xf numFmtId="165" fontId="28" fillId="5" borderId="0" xfId="0" applyNumberFormat="1" applyFont="1" applyFill="1" applyBorder="1" applyAlignment="1">
      <alignment horizontal="center" vertical="center" shrinkToFit="1"/>
    </xf>
    <xf numFmtId="165" fontId="0" fillId="4" borderId="0" xfId="0" applyNumberFormat="1" applyFill="1" applyBorder="1" applyAlignment="1">
      <alignment shrinkToFit="1"/>
    </xf>
    <xf numFmtId="0" fontId="0" fillId="4" borderId="1" xfId="0" applyFill="1" applyBorder="1" applyAlignment="1">
      <alignment horizontal="center" shrinkToFit="1"/>
    </xf>
    <xf numFmtId="0" fontId="29" fillId="5" borderId="1" xfId="0" applyFont="1" applyFill="1" applyBorder="1" applyAlignment="1">
      <alignment horizontal="center"/>
    </xf>
    <xf numFmtId="174" fontId="0" fillId="5" borderId="14" xfId="0" applyNumberFormat="1" applyFill="1" applyBorder="1" applyAlignment="1">
      <alignment horizontal="center"/>
    </xf>
    <xf numFmtId="0" fontId="22" fillId="4" borderId="0" xfId="0" applyFont="1" applyFill="1"/>
    <xf numFmtId="0" fontId="5" fillId="0" borderId="0" xfId="0" applyNumberFormat="1" applyFont="1" applyBorder="1" applyAlignment="1"/>
    <xf numFmtId="0" fontId="24" fillId="0" borderId="0" xfId="0" applyFont="1" applyAlignment="1">
      <alignment horizontal="left" wrapText="1"/>
    </xf>
    <xf numFmtId="0" fontId="15" fillId="5" borderId="0" xfId="0" applyNumberFormat="1" applyFont="1" applyFill="1" applyAlignment="1">
      <alignment horizontal="left" wrapText="1"/>
    </xf>
    <xf numFmtId="18" fontId="13" fillId="5" borderId="0" xfId="0" applyNumberFormat="1" applyFont="1" applyFill="1" applyAlignment="1">
      <alignment horizontal="right" wrapText="1"/>
    </xf>
    <xf numFmtId="0" fontId="27" fillId="4" borderId="0" xfId="0" applyFont="1" applyFill="1" applyBorder="1" applyAlignment="1" applyProtection="1">
      <alignment shrinkToFit="1"/>
    </xf>
    <xf numFmtId="1" fontId="0" fillId="5" borderId="14" xfId="0" applyNumberFormat="1" applyFill="1" applyBorder="1" applyAlignment="1">
      <alignment horizontal="center"/>
    </xf>
    <xf numFmtId="1" fontId="0" fillId="4" borderId="0" xfId="0" applyNumberFormat="1" applyFont="1" applyFill="1" applyAlignment="1"/>
    <xf numFmtId="0" fontId="7" fillId="5" borderId="0" xfId="0" applyNumberFormat="1" applyFont="1" applyFill="1" applyAlignment="1">
      <alignment horizontal="left" vertical="center"/>
    </xf>
    <xf numFmtId="173" fontId="5" fillId="5" borderId="0" xfId="0" applyNumberFormat="1" applyFont="1" applyFill="1" applyAlignment="1">
      <alignment horizontal="left" vertical="center" wrapText="1"/>
    </xf>
    <xf numFmtId="0" fontId="0" fillId="4" borderId="0" xfId="0" applyFont="1" applyFill="1" applyAlignment="1">
      <alignment horizontal="right"/>
    </xf>
    <xf numFmtId="0" fontId="22" fillId="4" borderId="0" xfId="0" applyFont="1" applyFill="1" applyBorder="1"/>
    <xf numFmtId="0" fontId="22" fillId="4" borderId="1" xfId="0" applyFont="1" applyFill="1" applyBorder="1"/>
    <xf numFmtId="0" fontId="22" fillId="4" borderId="0" xfId="0" applyFont="1" applyFill="1" applyBorder="1" applyAlignment="1">
      <alignment horizontal="right"/>
    </xf>
    <xf numFmtId="0" fontId="0" fillId="4" borderId="0" xfId="0" applyFill="1" applyBorder="1" applyAlignment="1" applyProtection="1">
      <alignment horizontal="center"/>
    </xf>
    <xf numFmtId="0" fontId="0" fillId="4" borderId="0" xfId="0" applyFill="1" applyBorder="1" applyAlignment="1">
      <alignment horizontal="center"/>
    </xf>
    <xf numFmtId="0" fontId="3" fillId="4" borderId="0" xfId="0" applyFont="1" applyFill="1" applyAlignment="1">
      <alignment vertical="center"/>
    </xf>
    <xf numFmtId="0" fontId="3" fillId="0" borderId="0" xfId="0" applyFont="1" applyAlignment="1">
      <alignment vertical="center"/>
    </xf>
    <xf numFmtId="2" fontId="0" fillId="4" borderId="0" xfId="0" applyNumberFormat="1" applyFont="1" applyFill="1" applyAlignment="1"/>
    <xf numFmtId="0" fontId="22" fillId="3" borderId="0" xfId="0" applyFont="1" applyFill="1"/>
    <xf numFmtId="2" fontId="0" fillId="4" borderId="0" xfId="0" applyNumberFormat="1" applyFont="1" applyFill="1" applyAlignment="1">
      <alignment horizontal="center"/>
    </xf>
    <xf numFmtId="1" fontId="0" fillId="4" borderId="0" xfId="0" applyNumberFormat="1" applyFont="1" applyFill="1" applyAlignment="1">
      <alignment horizontal="center"/>
    </xf>
    <xf numFmtId="0" fontId="0" fillId="7" borderId="1" xfId="0" applyFill="1" applyBorder="1" applyAlignment="1"/>
    <xf numFmtId="164" fontId="0" fillId="7" borderId="1" xfId="0" applyNumberFormat="1" applyFill="1" applyBorder="1" applyAlignment="1">
      <alignment horizontal="center" vertical="center"/>
    </xf>
    <xf numFmtId="0" fontId="2" fillId="2" borderId="0" xfId="0" applyFont="1" applyFill="1"/>
    <xf numFmtId="0" fontId="0" fillId="6" borderId="0" xfId="0" applyFill="1" applyBorder="1" applyAlignment="1">
      <alignment horizontal="left" shrinkToFit="1"/>
    </xf>
    <xf numFmtId="0" fontId="0" fillId="6" borderId="0" xfId="0" applyFill="1" applyAlignment="1">
      <alignment horizontal="left"/>
    </xf>
    <xf numFmtId="0" fontId="2" fillId="2" borderId="0" xfId="0" applyFont="1" applyFill="1" applyAlignment="1"/>
    <xf numFmtId="0" fontId="0" fillId="0" borderId="0" xfId="0" applyAlignment="1"/>
    <xf numFmtId="0" fontId="21" fillId="4" borderId="0" xfId="0" applyFont="1" applyFill="1" applyBorder="1" applyAlignment="1"/>
    <xf numFmtId="0" fontId="21" fillId="0" borderId="0" xfId="0" applyFont="1" applyAlignment="1"/>
    <xf numFmtId="0" fontId="1" fillId="5" borderId="0" xfId="0" applyFont="1" applyFill="1" applyBorder="1" applyAlignment="1">
      <alignment vertical="top" wrapText="1"/>
    </xf>
    <xf numFmtId="0" fontId="27" fillId="6" borderId="0" xfId="0" applyFont="1" applyFill="1" applyBorder="1" applyAlignment="1">
      <alignment horizontal="center" shrinkToFit="1"/>
    </xf>
    <xf numFmtId="0" fontId="0" fillId="4" borderId="0" xfId="0" applyFill="1" applyBorder="1" applyAlignment="1"/>
    <xf numFmtId="0" fontId="1" fillId="4" borderId="0" xfId="0" applyFont="1" applyFill="1" applyAlignment="1">
      <alignment vertical="top" wrapText="1"/>
    </xf>
    <xf numFmtId="0" fontId="1" fillId="0" borderId="0" xfId="0" applyFont="1" applyAlignment="1">
      <alignment vertical="top" wrapText="1"/>
    </xf>
    <xf numFmtId="0" fontId="0" fillId="4" borderId="0" xfId="0" applyFill="1" applyAlignment="1">
      <alignment horizontal="right"/>
    </xf>
    <xf numFmtId="0" fontId="0" fillId="0" borderId="0" xfId="0" applyAlignment="1">
      <alignment horizontal="right"/>
    </xf>
    <xf numFmtId="0" fontId="0" fillId="4" borderId="0" xfId="0" applyFill="1" applyAlignment="1">
      <alignment wrapText="1"/>
    </xf>
    <xf numFmtId="0" fontId="0" fillId="0" borderId="0" xfId="0" applyAlignment="1">
      <alignment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2" fillId="5" borderId="0" xfId="0" applyFont="1" applyFill="1" applyAlignment="1">
      <alignment horizontal="left" vertical="top" wrapText="1"/>
    </xf>
    <xf numFmtId="0" fontId="0" fillId="5" borderId="1" xfId="0" applyFill="1" applyBorder="1" applyAlignment="1">
      <alignment horizontal="left" shrinkToFit="1"/>
    </xf>
    <xf numFmtId="0" fontId="0" fillId="4" borderId="0" xfId="0" applyFill="1" applyAlignment="1"/>
    <xf numFmtId="0" fontId="3" fillId="4" borderId="0" xfId="0" applyFont="1" applyFill="1" applyAlignment="1">
      <alignment horizontal="center" vertical="center"/>
    </xf>
    <xf numFmtId="0" fontId="3" fillId="0" borderId="0" xfId="0" applyFont="1" applyAlignment="1">
      <alignment horizontal="center" vertical="center"/>
    </xf>
    <xf numFmtId="0" fontId="0" fillId="5" borderId="1" xfId="0" applyFill="1" applyBorder="1" applyAlignment="1">
      <alignment shrinkToFit="1"/>
    </xf>
    <xf numFmtId="0" fontId="0" fillId="5" borderId="2" xfId="0" applyFill="1" applyBorder="1" applyAlignment="1">
      <alignment horizontal="left" shrinkToFit="1"/>
    </xf>
    <xf numFmtId="166" fontId="0" fillId="5" borderId="2" xfId="0" applyNumberFormat="1" applyFill="1" applyBorder="1" applyAlignment="1">
      <alignment horizontal="left" shrinkToFit="1"/>
    </xf>
    <xf numFmtId="0" fontId="4" fillId="5" borderId="2" xfId="1" applyFill="1" applyBorder="1" applyAlignment="1">
      <alignment horizontal="left" shrinkToFit="1"/>
    </xf>
    <xf numFmtId="0" fontId="32" fillId="4" borderId="0" xfId="0" applyFont="1" applyFill="1" applyAlignment="1">
      <alignment horizontal="center"/>
    </xf>
    <xf numFmtId="0" fontId="5" fillId="0" borderId="0" xfId="0" applyFont="1" applyBorder="1" applyAlignment="1">
      <alignment wrapText="1"/>
    </xf>
    <xf numFmtId="0" fontId="5" fillId="0" borderId="0" xfId="0" applyFont="1" applyBorder="1" applyAlignment="1"/>
    <xf numFmtId="0" fontId="5" fillId="0" borderId="0" xfId="0" applyFont="1" applyAlignment="1">
      <alignment horizontal="left" vertical="center" wrapText="1"/>
    </xf>
    <xf numFmtId="166" fontId="8" fillId="0" borderId="0" xfId="1" applyNumberFormat="1" applyFont="1" applyAlignment="1">
      <alignment horizontal="left" vertical="center" wrapText="1"/>
    </xf>
    <xf numFmtId="49" fontId="9" fillId="0" borderId="0" xfId="1" applyNumberFormat="1" applyFont="1" applyAlignment="1">
      <alignment horizontal="left" vertical="center" wrapText="1"/>
    </xf>
    <xf numFmtId="0" fontId="5" fillId="0" borderId="0" xfId="0" applyFont="1" applyAlignment="1">
      <alignment horizontal="center"/>
    </xf>
    <xf numFmtId="0" fontId="6" fillId="0" borderId="0" xfId="0" applyFont="1" applyAlignment="1">
      <alignment horizontal="center" vertical="center"/>
    </xf>
    <xf numFmtId="0" fontId="7" fillId="0" borderId="1" xfId="0" applyFont="1" applyBorder="1"/>
    <xf numFmtId="14" fontId="31" fillId="0" borderId="0" xfId="0" applyNumberFormat="1" applyFont="1" applyAlignment="1">
      <alignment horizontal="center" vertical="center"/>
    </xf>
    <xf numFmtId="0" fontId="7" fillId="0" borderId="0" xfId="0" applyFont="1" applyAlignment="1">
      <alignment horizontal="center"/>
    </xf>
    <xf numFmtId="0" fontId="12" fillId="0" borderId="0" xfId="0" applyFont="1" applyBorder="1" applyAlignment="1">
      <alignment vertical="top" wrapText="1"/>
    </xf>
    <xf numFmtId="0" fontId="12" fillId="0" borderId="10" xfId="0" applyFont="1" applyBorder="1" applyAlignment="1">
      <alignment horizontal="center" wrapText="1"/>
    </xf>
    <xf numFmtId="0" fontId="17" fillId="0" borderId="0" xfId="0" applyFont="1"/>
    <xf numFmtId="0" fontId="5" fillId="0" borderId="0" xfId="0" applyFont="1" applyBorder="1" applyAlignment="1">
      <alignment horizontal="center"/>
    </xf>
    <xf numFmtId="0" fontId="12" fillId="0" borderId="10" xfId="0" applyFont="1" applyBorder="1" applyAlignment="1">
      <alignment horizontal="left" vertical="top" wrapText="1"/>
    </xf>
    <xf numFmtId="171" fontId="5" fillId="0" borderId="9" xfId="0" applyNumberFormat="1" applyFont="1" applyBorder="1" applyAlignment="1">
      <alignment horizontal="left"/>
    </xf>
    <xf numFmtId="0" fontId="5" fillId="0" borderId="0" xfId="0" applyNumberFormat="1" applyFont="1" applyBorder="1" applyAlignment="1">
      <alignment horizontal="right"/>
    </xf>
    <xf numFmtId="0" fontId="13" fillId="0" borderId="0" xfId="0" applyFont="1" applyAlignment="1">
      <alignment horizontal="center" wrapText="1"/>
    </xf>
    <xf numFmtId="0" fontId="14" fillId="0" borderId="0" xfId="0" applyFont="1" applyAlignment="1">
      <alignment horizontal="center" wrapText="1"/>
    </xf>
    <xf numFmtId="0" fontId="13" fillId="0" borderId="0" xfId="0" applyFont="1" applyAlignment="1">
      <alignment horizontal="left" wrapText="1"/>
    </xf>
    <xf numFmtId="0" fontId="15" fillId="0" borderId="0" xfId="0" applyFont="1" applyAlignment="1">
      <alignment wrapText="1"/>
    </xf>
    <xf numFmtId="0" fontId="16" fillId="0" borderId="0" xfId="0" applyFont="1" applyAlignment="1">
      <alignment wrapText="1"/>
    </xf>
    <xf numFmtId="0" fontId="16" fillId="0" borderId="0" xfId="0" applyFont="1" applyAlignment="1">
      <alignment horizontal="left" wrapText="1"/>
    </xf>
    <xf numFmtId="0" fontId="0" fillId="0" borderId="0" xfId="0" applyAlignment="1">
      <alignment horizontal="center" wrapText="1"/>
    </xf>
    <xf numFmtId="0" fontId="13" fillId="0" borderId="0" xfId="0" applyFont="1" applyAlignment="1">
      <alignment horizontal="right" wrapText="1"/>
    </xf>
    <xf numFmtId="0" fontId="15" fillId="0" borderId="0" xfId="0" applyFont="1" applyAlignment="1">
      <alignment horizontal="left" wrapText="1"/>
    </xf>
    <xf numFmtId="0" fontId="18" fillId="0" borderId="12" xfId="0" applyFont="1" applyBorder="1" applyAlignment="1">
      <alignment horizontal="right" vertical="center" wrapText="1"/>
    </xf>
    <xf numFmtId="0" fontId="19" fillId="0" borderId="12" xfId="1" applyFont="1" applyBorder="1" applyAlignment="1">
      <alignment horizontal="right" vertical="center" wrapText="1"/>
    </xf>
    <xf numFmtId="0" fontId="22" fillId="3" borderId="0" xfId="0" applyFont="1" applyFill="1" applyAlignment="1">
      <alignment horizontal="center"/>
    </xf>
    <xf numFmtId="0" fontId="35" fillId="4" borderId="0" xfId="0" applyFont="1" applyFill="1" applyAlignment="1">
      <alignment horizontal="right" shrinkToFit="1"/>
    </xf>
    <xf numFmtId="0" fontId="35" fillId="4" borderId="0" xfId="0" applyFont="1" applyFill="1" applyAlignment="1">
      <alignment shrinkToFit="1"/>
    </xf>
    <xf numFmtId="0" fontId="0" fillId="4" borderId="0" xfId="0" applyFill="1" applyAlignment="1" applyProtection="1">
      <alignment horizontal="center"/>
    </xf>
    <xf numFmtId="0" fontId="0" fillId="4" borderId="0" xfId="0" applyFill="1" applyBorder="1" applyAlignment="1" applyProtection="1">
      <alignment horizontal="center"/>
    </xf>
    <xf numFmtId="49" fontId="0" fillId="5" borderId="2" xfId="0" applyNumberFormat="1" applyFill="1" applyBorder="1" applyAlignment="1">
      <alignment horizontal="left" shrinkToFit="1"/>
    </xf>
    <xf numFmtId="0" fontId="33" fillId="4" borderId="0" xfId="0" applyFont="1" applyFill="1" applyAlignment="1">
      <alignment horizontal="left" vertical="top" wrapText="1"/>
    </xf>
    <xf numFmtId="0" fontId="34" fillId="4" borderId="0" xfId="0" applyFont="1" applyFill="1" applyAlignment="1">
      <alignment horizontal="left" vertical="top" wrapText="1"/>
    </xf>
    <xf numFmtId="0" fontId="27" fillId="4" borderId="0" xfId="0" applyFont="1" applyFill="1" applyBorder="1" applyAlignment="1" applyProtection="1">
      <alignment horizontal="center" shrinkToFit="1"/>
    </xf>
    <xf numFmtId="0" fontId="32" fillId="4" borderId="0" xfId="0" applyFont="1" applyFill="1" applyAlignment="1">
      <alignment horizontal="left"/>
    </xf>
    <xf numFmtId="0" fontId="22" fillId="3" borderId="0" xfId="0" applyFont="1" applyFill="1"/>
  </cellXfs>
  <cellStyles count="2">
    <cellStyle name="Hyperlink" xfId="1" builtinId="8"/>
    <cellStyle name="Normal" xfId="0" builtinId="0"/>
  </cellStyles>
  <dxfs count="31">
    <dxf>
      <font>
        <color auto="1"/>
      </font>
      <fill>
        <patternFill>
          <bgColor theme="0"/>
        </patternFill>
      </fill>
    </dxf>
    <dxf>
      <font>
        <color theme="0" tint="-0.24994659260841701"/>
      </font>
      <fill>
        <patternFill>
          <bgColor rgb="FFCDF4F3"/>
        </patternFill>
      </fill>
    </dxf>
    <dxf>
      <font>
        <color theme="0" tint="-0.24994659260841701"/>
      </font>
      <fill>
        <patternFill>
          <bgColor rgb="FFCDF4F3"/>
        </patternFill>
      </fill>
    </dxf>
    <dxf>
      <font>
        <color auto="1"/>
      </font>
      <fill>
        <patternFill>
          <bgColor theme="0"/>
        </patternFill>
      </fill>
    </dxf>
    <dxf>
      <fill>
        <patternFill>
          <bgColor rgb="FFC2F1F0"/>
        </patternFill>
      </fill>
    </dxf>
    <dxf>
      <font>
        <color rgb="FF9C0006"/>
      </font>
      <fill>
        <patternFill>
          <bgColor rgb="FFFFC7CE"/>
        </patternFill>
      </fill>
    </dxf>
    <dxf>
      <font>
        <color rgb="FF9C0006"/>
      </font>
      <fill>
        <patternFill>
          <bgColor rgb="FFFFC7CE"/>
        </patternFill>
      </fill>
    </dxf>
    <dxf>
      <font>
        <color theme="0" tint="-0.24994659260841701"/>
      </font>
      <fill>
        <patternFill>
          <bgColor rgb="FFCDF4F3"/>
        </patternFill>
      </fill>
    </dxf>
    <dxf>
      <font>
        <color auto="1"/>
      </font>
      <fill>
        <patternFill>
          <bgColor theme="0"/>
        </patternFill>
      </fill>
    </dxf>
    <dxf>
      <font>
        <color theme="0"/>
      </font>
      <fill>
        <patternFill>
          <bgColor theme="0"/>
        </patternFill>
      </fill>
    </dxf>
    <dxf>
      <fill>
        <patternFill patternType="none">
          <bgColor auto="1"/>
        </patternFill>
      </fill>
    </dxf>
    <dxf>
      <font>
        <color rgb="FF009999"/>
      </font>
      <fill>
        <patternFill patternType="none">
          <bgColor auto="1"/>
        </patternFill>
      </fill>
    </dxf>
    <dxf>
      <fill>
        <patternFill patternType="none">
          <bgColor auto="1"/>
        </patternFill>
      </fill>
    </dxf>
    <dxf>
      <font>
        <color rgb="FF009999"/>
      </font>
      <fill>
        <patternFill patternType="none">
          <bgColor auto="1"/>
        </patternFill>
      </fill>
    </dxf>
    <dxf>
      <fill>
        <patternFill patternType="none">
          <bgColor auto="1"/>
        </patternFill>
      </fill>
    </dxf>
    <dxf>
      <font>
        <color rgb="FF009999"/>
      </font>
      <fill>
        <patternFill patternType="none">
          <bgColor auto="1"/>
        </patternFill>
      </fill>
    </dxf>
    <dxf>
      <fill>
        <patternFill patternType="none">
          <bgColor auto="1"/>
        </patternFill>
      </fill>
    </dxf>
    <dxf>
      <fill>
        <patternFill patternType="none">
          <bgColor auto="1"/>
        </patternFill>
      </fill>
    </dxf>
    <dxf>
      <fill>
        <patternFill>
          <bgColor theme="0"/>
        </patternFill>
      </fill>
    </dxf>
    <dxf>
      <font>
        <color theme="1"/>
      </font>
      <fill>
        <patternFill patternType="none">
          <bgColor auto="1"/>
        </patternFill>
      </fill>
    </dxf>
    <dxf>
      <font>
        <color theme="0" tint="-0.24994659260841701"/>
      </font>
      <fill>
        <patternFill>
          <bgColor rgb="FFCDF4F3"/>
        </patternFill>
      </fill>
    </dxf>
    <dxf>
      <font>
        <color theme="0" tint="-0.24994659260841701"/>
      </font>
      <fill>
        <patternFill>
          <bgColor rgb="FFCDF4F3"/>
        </patternFill>
      </fill>
    </dxf>
    <dxf>
      <fill>
        <patternFill patternType="none">
          <bgColor auto="1"/>
        </patternFill>
      </fill>
    </dxf>
    <dxf>
      <font>
        <color auto="1"/>
      </font>
      <fill>
        <patternFill>
          <bgColor theme="0"/>
        </patternFill>
      </fill>
    </dxf>
    <dxf>
      <font>
        <color auto="1"/>
      </font>
      <fill>
        <patternFill>
          <bgColor theme="0"/>
        </patternFill>
      </fill>
    </dxf>
    <dxf>
      <fill>
        <patternFill>
          <bgColor rgb="FFC2F1F0"/>
        </patternFill>
      </fill>
    </dxf>
    <dxf>
      <font>
        <color rgb="FF9C0006"/>
      </font>
      <fill>
        <patternFill>
          <bgColor rgb="FFFFC7CE"/>
        </patternFill>
      </fill>
    </dxf>
    <dxf>
      <font>
        <color rgb="FF9C0006"/>
      </font>
      <fill>
        <patternFill>
          <bgColor rgb="FFFFC7CE"/>
        </patternFill>
      </fill>
    </dxf>
    <dxf>
      <font>
        <color theme="0" tint="-0.24994659260841701"/>
      </font>
      <fill>
        <patternFill>
          <bgColor rgb="FFCDF4F3"/>
        </patternFill>
      </fill>
    </dxf>
    <dxf>
      <font>
        <color theme="1"/>
      </font>
      <fill>
        <patternFill>
          <bgColor theme="0"/>
        </patternFill>
      </fill>
    </dxf>
    <dxf>
      <font>
        <color theme="1"/>
      </font>
      <fill>
        <patternFill>
          <bgColor theme="0"/>
        </patternFill>
      </fill>
    </dxf>
  </dxfs>
  <tableStyles count="0" defaultTableStyle="TableStyleMedium2" defaultPivotStyle="PivotStyleLight16"/>
  <colors>
    <mruColors>
      <color rgb="FFDDFFFF"/>
      <color rgb="FF009999"/>
      <color rgb="FFCAD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1</xdr:col>
      <xdr:colOff>350520</xdr:colOff>
      <xdr:row>0</xdr:row>
      <xdr:rowOff>525823</xdr:rowOff>
    </xdr:to>
    <xdr:pic>
      <xdr:nvPicPr>
        <xdr:cNvPr id="2" name="Picture 1"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883920" cy="449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76200</xdr:rowOff>
    </xdr:from>
    <xdr:to>
      <xdr:col>1</xdr:col>
      <xdr:colOff>350520</xdr:colOff>
      <xdr:row>0</xdr:row>
      <xdr:rowOff>525823</xdr:rowOff>
    </xdr:to>
    <xdr:pic>
      <xdr:nvPicPr>
        <xdr:cNvPr id="3" name="Picture 2"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883920" cy="449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76200</xdr:rowOff>
    </xdr:from>
    <xdr:to>
      <xdr:col>1</xdr:col>
      <xdr:colOff>350520</xdr:colOff>
      <xdr:row>0</xdr:row>
      <xdr:rowOff>525823</xdr:rowOff>
    </xdr:to>
    <xdr:pic>
      <xdr:nvPicPr>
        <xdr:cNvPr id="4" name="Picture 3"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883920" cy="449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76200</xdr:rowOff>
    </xdr:from>
    <xdr:to>
      <xdr:col>1</xdr:col>
      <xdr:colOff>350520</xdr:colOff>
      <xdr:row>0</xdr:row>
      <xdr:rowOff>525823</xdr:rowOff>
    </xdr:to>
    <xdr:pic>
      <xdr:nvPicPr>
        <xdr:cNvPr id="5" name="Picture 4"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883920" cy="449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883920</xdr:colOff>
      <xdr:row>0</xdr:row>
      <xdr:rowOff>83820</xdr:rowOff>
    </xdr:from>
    <xdr:to>
      <xdr:col>3</xdr:col>
      <xdr:colOff>95451</xdr:colOff>
      <xdr:row>0</xdr:row>
      <xdr:rowOff>632460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3100" y="83820"/>
          <a:ext cx="2190951"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1508760</xdr:colOff>
      <xdr:row>0</xdr:row>
      <xdr:rowOff>0</xdr:rowOff>
    </xdr:from>
    <xdr:to>
      <xdr:col>2</xdr:col>
      <xdr:colOff>1874520</xdr:colOff>
      <xdr:row>1</xdr:row>
      <xdr:rowOff>0</xdr:rowOff>
    </xdr:to>
    <xdr:pic>
      <xdr:nvPicPr>
        <xdr:cNvPr id="4" name="Picture 3"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760" y="0"/>
          <a:ext cx="2103120" cy="90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35857</xdr:colOff>
      <xdr:row>32</xdr:row>
      <xdr:rowOff>17929</xdr:rowOff>
    </xdr:from>
    <xdr:to>
      <xdr:col>2</xdr:col>
      <xdr:colOff>2270615</xdr:colOff>
      <xdr:row>35</xdr:row>
      <xdr:rowOff>107577</xdr:rowOff>
    </xdr:to>
    <xdr:pic>
      <xdr:nvPicPr>
        <xdr:cNvPr id="5" name="Picture 1" descr="Description: cid:image001.jpg@01CDE8CA.C03970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3881" y="40377035"/>
          <a:ext cx="2234758" cy="62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30480</xdr:rowOff>
    </xdr:from>
    <xdr:to>
      <xdr:col>1</xdr:col>
      <xdr:colOff>158462</xdr:colOff>
      <xdr:row>0</xdr:row>
      <xdr:rowOff>382409</xdr:rowOff>
    </xdr:to>
    <xdr:pic>
      <xdr:nvPicPr>
        <xdr:cNvPr id="7" name="Picture 6"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0480"/>
          <a:ext cx="691862" cy="35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epurl.com/ONWfT" TargetMode="External"/><Relationship Id="rId1" Type="http://schemas.openxmlformats.org/officeDocument/2006/relationships/hyperlink" Target="mailto:cjohnson@audubon.org"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zoomScaleNormal="100" zoomScaleSheetLayoutView="100" workbookViewId="0">
      <selection sqref="A1:B1"/>
    </sheetView>
  </sheetViews>
  <sheetFormatPr defaultRowHeight="14.4" x14ac:dyDescent="0.3"/>
  <cols>
    <col min="1" max="1" width="8.88671875" style="3" customWidth="1"/>
    <col min="2" max="2" width="24.109375" style="3" customWidth="1"/>
    <col min="3" max="3" width="12.6640625" style="3" customWidth="1"/>
    <col min="4" max="4" width="12.109375" style="3" customWidth="1"/>
    <col min="5" max="7" width="14.5546875" style="3" customWidth="1"/>
    <col min="8" max="8" width="8.88671875" style="3" customWidth="1"/>
    <col min="9" max="16384" width="8.88671875" style="3"/>
  </cols>
  <sheetData>
    <row r="1" spans="1:7" ht="45.6" customHeight="1" x14ac:dyDescent="0.3">
      <c r="A1" s="124"/>
      <c r="B1" s="108"/>
      <c r="C1" s="125" t="s">
        <v>95</v>
      </c>
      <c r="D1" s="126"/>
      <c r="E1" s="126"/>
      <c r="F1" s="126"/>
      <c r="G1" s="126"/>
    </row>
    <row r="2" spans="1:7" x14ac:dyDescent="0.3">
      <c r="A2" s="61" t="s">
        <v>2</v>
      </c>
      <c r="B2" s="107" t="s">
        <v>32</v>
      </c>
      <c r="C2" s="107"/>
      <c r="D2" s="107"/>
      <c r="E2" s="107"/>
      <c r="F2" s="107"/>
      <c r="G2" s="107"/>
    </row>
    <row r="3" spans="1:7" x14ac:dyDescent="0.3">
      <c r="A3" s="6"/>
      <c r="B3" s="58" t="s">
        <v>3</v>
      </c>
      <c r="C3" s="127"/>
      <c r="D3" s="127"/>
      <c r="E3" s="127"/>
      <c r="F3" s="127"/>
      <c r="G3" s="127"/>
    </row>
    <row r="4" spans="1:7" x14ac:dyDescent="0.3">
      <c r="A4" s="6"/>
      <c r="B4" s="59" t="s">
        <v>4</v>
      </c>
      <c r="C4" s="128"/>
      <c r="D4" s="128"/>
      <c r="E4" s="8" t="s">
        <v>8</v>
      </c>
      <c r="F4" s="128"/>
      <c r="G4" s="128"/>
    </row>
    <row r="5" spans="1:7" x14ac:dyDescent="0.3">
      <c r="A5" s="6"/>
      <c r="B5" s="59" t="s">
        <v>5</v>
      </c>
      <c r="C5" s="129"/>
      <c r="D5" s="129"/>
      <c r="E5" s="18" t="s">
        <v>10</v>
      </c>
      <c r="F5" s="128"/>
      <c r="G5" s="128"/>
    </row>
    <row r="6" spans="1:7" x14ac:dyDescent="0.3">
      <c r="A6" s="6"/>
      <c r="B6" s="59" t="s">
        <v>7</v>
      </c>
      <c r="C6" s="130"/>
      <c r="D6" s="128"/>
      <c r="E6" s="8" t="s">
        <v>9</v>
      </c>
      <c r="F6" s="129"/>
      <c r="G6" s="129"/>
    </row>
    <row r="7" spans="1:7" x14ac:dyDescent="0.3">
      <c r="A7" s="6"/>
      <c r="B7" s="59" t="s">
        <v>6</v>
      </c>
      <c r="C7" s="128"/>
      <c r="D7" s="128"/>
      <c r="E7" s="8" t="s">
        <v>14</v>
      </c>
      <c r="F7" s="123"/>
      <c r="G7" s="123"/>
    </row>
    <row r="8" spans="1:7" x14ac:dyDescent="0.3">
      <c r="A8" s="6"/>
      <c r="B8" s="85" t="s">
        <v>121</v>
      </c>
      <c r="C8" s="105"/>
      <c r="D8" s="105"/>
      <c r="E8" s="106"/>
      <c r="F8" s="106"/>
      <c r="G8" s="106"/>
    </row>
    <row r="9" spans="1:7" x14ac:dyDescent="0.3">
      <c r="A9" s="6"/>
      <c r="B9" s="112" t="s">
        <v>128</v>
      </c>
      <c r="C9" s="112"/>
      <c r="D9" s="112"/>
      <c r="E9" s="112"/>
      <c r="F9" s="112"/>
      <c r="G9" s="112"/>
    </row>
    <row r="10" spans="1:7" x14ac:dyDescent="0.3">
      <c r="A10" s="61" t="s">
        <v>15</v>
      </c>
      <c r="B10" s="1" t="s">
        <v>117</v>
      </c>
      <c r="C10" s="2"/>
      <c r="D10" s="2"/>
      <c r="E10" s="2"/>
      <c r="F10" s="2"/>
      <c r="G10" s="61"/>
    </row>
    <row r="11" spans="1:7" s="4" customFormat="1" ht="16.8" customHeight="1" x14ac:dyDescent="0.3">
      <c r="A11" s="68" t="s">
        <v>96</v>
      </c>
      <c r="B11" s="8" t="s">
        <v>13</v>
      </c>
      <c r="C11" s="74"/>
      <c r="D11" s="8" t="s">
        <v>12</v>
      </c>
      <c r="E11" s="74"/>
      <c r="F11" s="8" t="s">
        <v>11</v>
      </c>
      <c r="G11" s="74"/>
    </row>
    <row r="12" spans="1:7" x14ac:dyDescent="0.3">
      <c r="A12" s="61" t="s">
        <v>16</v>
      </c>
      <c r="B12" s="1" t="s">
        <v>126</v>
      </c>
      <c r="C12" s="2"/>
      <c r="D12" s="2"/>
      <c r="E12" s="2"/>
      <c r="F12" s="2"/>
      <c r="G12" s="61"/>
    </row>
    <row r="13" spans="1:7" s="4" customFormat="1" ht="16.8" customHeight="1" x14ac:dyDescent="0.3">
      <c r="A13" s="68"/>
      <c r="B13" s="8" t="s">
        <v>97</v>
      </c>
      <c r="C13" s="79"/>
      <c r="D13" s="90"/>
      <c r="E13" s="79"/>
      <c r="F13" s="79"/>
      <c r="G13" s="79"/>
    </row>
    <row r="14" spans="1:7" s="4" customFormat="1" ht="16.8" customHeight="1" x14ac:dyDescent="0.3">
      <c r="A14" s="73"/>
      <c r="B14" s="8" t="s">
        <v>141</v>
      </c>
      <c r="C14" s="86"/>
      <c r="D14" s="101" t="s">
        <v>98</v>
      </c>
      <c r="E14" s="86"/>
      <c r="F14" s="86"/>
      <c r="G14" s="86"/>
    </row>
    <row r="15" spans="1:7" s="4" customFormat="1" ht="16.8" customHeight="1" x14ac:dyDescent="0.3">
      <c r="A15" s="68"/>
      <c r="B15" s="8" t="s">
        <v>94</v>
      </c>
      <c r="C15" s="86"/>
      <c r="D15" s="87"/>
      <c r="E15" s="86"/>
      <c r="F15" s="86"/>
      <c r="G15" s="86"/>
    </row>
    <row r="16" spans="1:7" x14ac:dyDescent="0.3">
      <c r="A16" s="61" t="s">
        <v>19</v>
      </c>
      <c r="B16" s="1" t="s">
        <v>99</v>
      </c>
      <c r="C16" s="2"/>
      <c r="D16" s="2"/>
      <c r="E16" s="2"/>
      <c r="F16" s="2"/>
      <c r="G16" s="61"/>
    </row>
    <row r="17" spans="1:7" s="4" customFormat="1" ht="16.8" customHeight="1" x14ac:dyDescent="0.3">
      <c r="A17" s="68"/>
      <c r="B17" s="8" t="s">
        <v>100</v>
      </c>
      <c r="C17" s="75"/>
      <c r="D17" s="8" t="s">
        <v>101</v>
      </c>
      <c r="E17" s="75"/>
      <c r="F17" s="8"/>
      <c r="G17" s="76"/>
    </row>
    <row r="18" spans="1:7" x14ac:dyDescent="0.3">
      <c r="A18" s="61" t="s">
        <v>21</v>
      </c>
      <c r="B18" s="1" t="s">
        <v>93</v>
      </c>
      <c r="C18" s="2"/>
      <c r="D18" s="2"/>
      <c r="E18" s="2"/>
      <c r="F18" s="2"/>
      <c r="G18" s="61"/>
    </row>
    <row r="19" spans="1:7" x14ac:dyDescent="0.3">
      <c r="A19" s="6"/>
      <c r="B19" s="11" t="s">
        <v>0</v>
      </c>
      <c r="C19" s="11"/>
      <c r="D19" s="11" t="s">
        <v>118</v>
      </c>
      <c r="E19" s="11" t="s">
        <v>90</v>
      </c>
      <c r="F19" s="60" t="s">
        <v>1</v>
      </c>
      <c r="G19" s="77" t="s">
        <v>102</v>
      </c>
    </row>
    <row r="20" spans="1:7" ht="15" thickBot="1" x14ac:dyDescent="0.35">
      <c r="A20" s="6"/>
      <c r="B20" s="113" t="str">
        <f>IF(C17&gt;0,"Aquatic Lab Outreach Program","Birding 101 Outreach Program")</f>
        <v>Birding 101 Outreach Program</v>
      </c>
      <c r="C20" s="113"/>
      <c r="D20" s="78">
        <v>1</v>
      </c>
      <c r="E20" s="6" t="s">
        <v>103</v>
      </c>
      <c r="F20" s="63">
        <v>150</v>
      </c>
      <c r="G20" s="17" t="s">
        <v>81</v>
      </c>
    </row>
    <row r="21" spans="1:7" ht="15" thickBot="1" x14ac:dyDescent="0.35">
      <c r="A21" s="6"/>
      <c r="B21" s="113" t="s">
        <v>104</v>
      </c>
      <c r="C21" s="113"/>
      <c r="D21" s="78">
        <v>0</v>
      </c>
      <c r="E21" s="6" t="s">
        <v>105</v>
      </c>
      <c r="F21" s="63">
        <f>PRODUCT(100,D21)</f>
        <v>0</v>
      </c>
      <c r="G21" s="64">
        <v>0</v>
      </c>
    </row>
    <row r="22" spans="1:7" ht="15" thickBot="1" x14ac:dyDescent="0.35">
      <c r="A22" s="6"/>
      <c r="B22" s="19" t="s">
        <v>18</v>
      </c>
      <c r="C22" s="102"/>
      <c r="D22" s="16" t="s">
        <v>26</v>
      </c>
      <c r="E22" s="103"/>
      <c r="F22" s="63">
        <f>0-E22</f>
        <v>0</v>
      </c>
      <c r="G22" s="46" t="s">
        <v>82</v>
      </c>
    </row>
    <row r="23" spans="1:7" ht="15" thickBot="1" x14ac:dyDescent="0.35">
      <c r="A23" s="6"/>
      <c r="B23" s="5" t="s">
        <v>17</v>
      </c>
      <c r="C23" s="102"/>
      <c r="F23" s="63"/>
      <c r="G23" s="64">
        <v>0</v>
      </c>
    </row>
    <row r="24" spans="1:7" ht="15" thickBot="1" x14ac:dyDescent="0.35">
      <c r="A24" s="6"/>
      <c r="B24" s="6"/>
      <c r="C24" s="6"/>
      <c r="D24" s="116" t="s">
        <v>27</v>
      </c>
      <c r="E24" s="117"/>
      <c r="F24" s="63">
        <f>SUM(F20:F23)</f>
        <v>150</v>
      </c>
      <c r="G24" s="46" t="s">
        <v>83</v>
      </c>
    </row>
    <row r="25" spans="1:7" ht="15" thickBot="1" x14ac:dyDescent="0.35">
      <c r="A25" s="6"/>
      <c r="B25" s="6"/>
      <c r="C25" s="6"/>
      <c r="D25" s="68"/>
      <c r="E25" s="69"/>
      <c r="F25" s="63"/>
      <c r="G25" s="64"/>
    </row>
    <row r="26" spans="1:7" x14ac:dyDescent="0.3">
      <c r="A26" s="61" t="s">
        <v>23</v>
      </c>
      <c r="B26" s="107" t="s">
        <v>20</v>
      </c>
      <c r="C26" s="108"/>
      <c r="D26" s="108"/>
      <c r="E26" s="108"/>
      <c r="F26" s="108"/>
      <c r="G26" s="108"/>
    </row>
    <row r="27" spans="1:7" s="10" customFormat="1" ht="15" customHeight="1" x14ac:dyDescent="0.3">
      <c r="A27" s="9"/>
      <c r="B27" s="9" t="s">
        <v>33</v>
      </c>
      <c r="C27" s="9"/>
      <c r="D27" s="9"/>
      <c r="E27" s="9"/>
      <c r="F27" s="9"/>
      <c r="G27" s="9"/>
    </row>
    <row r="28" spans="1:7" s="10" customFormat="1" ht="15" customHeight="1" x14ac:dyDescent="0.3">
      <c r="A28" s="9"/>
      <c r="B28" s="9" t="s">
        <v>34</v>
      </c>
      <c r="C28" s="9"/>
      <c r="D28" s="9"/>
      <c r="E28" s="9"/>
      <c r="F28" s="9"/>
      <c r="G28" s="9"/>
    </row>
    <row r="29" spans="1:7" x14ac:dyDescent="0.3">
      <c r="A29" s="61" t="s">
        <v>91</v>
      </c>
      <c r="B29" s="61" t="s">
        <v>22</v>
      </c>
      <c r="C29" s="61"/>
      <c r="D29" s="61"/>
      <c r="E29" s="61"/>
      <c r="F29" s="61"/>
      <c r="G29" s="61"/>
    </row>
    <row r="30" spans="1:7" ht="31.2" customHeight="1" x14ac:dyDescent="0.3">
      <c r="A30" s="6"/>
      <c r="B30" s="118" t="s">
        <v>127</v>
      </c>
      <c r="C30" s="108"/>
      <c r="D30" s="108"/>
      <c r="E30" s="108"/>
      <c r="F30" s="108"/>
      <c r="G30" s="108"/>
    </row>
    <row r="31" spans="1:7" x14ac:dyDescent="0.3">
      <c r="A31" s="61" t="s">
        <v>106</v>
      </c>
      <c r="B31" s="61" t="s">
        <v>24</v>
      </c>
      <c r="C31" s="61"/>
      <c r="D31" s="61"/>
      <c r="E31" s="61"/>
      <c r="F31" s="61"/>
      <c r="G31" s="61"/>
    </row>
    <row r="32" spans="1:7" ht="31.8" customHeight="1" x14ac:dyDescent="0.3">
      <c r="A32" s="6"/>
      <c r="B32" s="114" t="s">
        <v>107</v>
      </c>
      <c r="C32" s="115"/>
      <c r="D32" s="115"/>
      <c r="E32" s="115"/>
      <c r="F32" s="115"/>
      <c r="G32" s="115"/>
    </row>
    <row r="33" spans="1:7" x14ac:dyDescent="0.3">
      <c r="A33" s="61" t="s">
        <v>25</v>
      </c>
      <c r="B33" s="61"/>
      <c r="C33" s="61"/>
      <c r="D33" s="61"/>
      <c r="E33" s="61"/>
      <c r="F33" s="61"/>
      <c r="G33" s="61"/>
    </row>
    <row r="34" spans="1:7" ht="44.4" customHeight="1" thickBot="1" x14ac:dyDescent="0.35">
      <c r="A34" s="6"/>
      <c r="B34" s="118" t="s">
        <v>89</v>
      </c>
      <c r="C34" s="119"/>
      <c r="D34" s="119"/>
      <c r="E34" s="119"/>
      <c r="F34" s="119"/>
      <c r="G34" s="119"/>
    </row>
    <row r="35" spans="1:7" x14ac:dyDescent="0.3">
      <c r="A35" s="6"/>
      <c r="B35" s="6"/>
      <c r="C35" s="6"/>
      <c r="D35" s="6"/>
      <c r="E35" s="6"/>
      <c r="F35" s="120" t="s">
        <v>108</v>
      </c>
      <c r="G35" s="121"/>
    </row>
    <row r="36" spans="1:7" x14ac:dyDescent="0.3">
      <c r="A36" s="109" t="s">
        <v>31</v>
      </c>
      <c r="B36" s="110"/>
      <c r="C36" s="6"/>
      <c r="D36" s="6"/>
      <c r="E36" s="6"/>
      <c r="F36" s="14" t="s">
        <v>30</v>
      </c>
      <c r="G36" s="15"/>
    </row>
    <row r="37" spans="1:7" x14ac:dyDescent="0.3">
      <c r="A37" s="111"/>
      <c r="B37" s="111"/>
      <c r="C37" s="111"/>
      <c r="D37" s="111"/>
      <c r="E37" s="6"/>
      <c r="F37" s="14" t="s">
        <v>28</v>
      </c>
      <c r="G37" s="15"/>
    </row>
    <row r="38" spans="1:7" x14ac:dyDescent="0.3">
      <c r="A38" s="111"/>
      <c r="B38" s="111"/>
      <c r="C38" s="111"/>
      <c r="D38" s="111"/>
      <c r="E38" s="6"/>
      <c r="F38" s="14" t="s">
        <v>29</v>
      </c>
      <c r="G38" s="15"/>
    </row>
    <row r="39" spans="1:7" ht="15" thickBot="1" x14ac:dyDescent="0.35">
      <c r="A39" s="7"/>
      <c r="B39" s="7"/>
      <c r="C39" s="7"/>
      <c r="D39" s="7"/>
      <c r="E39" s="6"/>
      <c r="F39" s="12"/>
      <c r="G39" s="13"/>
    </row>
    <row r="40" spans="1:7" x14ac:dyDescent="0.3">
      <c r="A40" s="6"/>
      <c r="B40" s="6"/>
      <c r="C40" s="6"/>
      <c r="D40" s="6"/>
      <c r="E40" s="6"/>
      <c r="F40" s="6"/>
      <c r="G40" s="6"/>
    </row>
    <row r="41" spans="1:7" x14ac:dyDescent="0.3">
      <c r="A41" s="61" t="s">
        <v>129</v>
      </c>
      <c r="B41" s="61"/>
      <c r="C41" s="61"/>
      <c r="D41" s="61"/>
      <c r="E41" s="61"/>
      <c r="F41" s="61"/>
      <c r="G41" s="61"/>
    </row>
    <row r="42" spans="1:7" x14ac:dyDescent="0.3">
      <c r="A42" s="131">
        <f>C8</f>
        <v>0</v>
      </c>
      <c r="B42" s="131"/>
      <c r="C42" s="131"/>
      <c r="D42" s="131"/>
      <c r="E42" s="131"/>
      <c r="F42" s="131"/>
      <c r="G42" s="131"/>
    </row>
    <row r="43" spans="1:7" ht="190.8" customHeight="1" x14ac:dyDescent="0.3">
      <c r="A43" s="122"/>
      <c r="B43" s="122"/>
      <c r="C43" s="122"/>
      <c r="D43" s="122"/>
      <c r="E43" s="122"/>
      <c r="F43" s="122"/>
      <c r="G43" s="122"/>
    </row>
    <row r="44" spans="1:7" x14ac:dyDescent="0.3">
      <c r="A44" s="104" t="s">
        <v>130</v>
      </c>
      <c r="B44" s="104"/>
      <c r="C44" s="104"/>
      <c r="D44" s="104"/>
      <c r="E44" s="104"/>
      <c r="F44" s="104"/>
      <c r="G44" s="104"/>
    </row>
    <row r="45" spans="1:7" ht="183.6" customHeight="1" x14ac:dyDescent="0.3">
      <c r="A45" s="122"/>
      <c r="B45" s="122"/>
      <c r="C45" s="122"/>
      <c r="D45" s="122"/>
      <c r="E45" s="122"/>
      <c r="F45" s="122"/>
      <c r="G45" s="122"/>
    </row>
    <row r="46" spans="1:7" x14ac:dyDescent="0.3">
      <c r="A46" s="104" t="s">
        <v>131</v>
      </c>
      <c r="B46" s="104"/>
      <c r="C46" s="104"/>
      <c r="D46" s="104"/>
      <c r="E46" s="104"/>
      <c r="F46" s="104"/>
      <c r="G46" s="104"/>
    </row>
    <row r="47" spans="1:7" ht="93" customHeight="1" x14ac:dyDescent="0.3">
      <c r="A47" s="122"/>
      <c r="B47" s="122"/>
      <c r="C47" s="122"/>
      <c r="D47" s="122"/>
      <c r="E47" s="122"/>
      <c r="F47" s="122"/>
      <c r="G47" s="122"/>
    </row>
  </sheetData>
  <sheetProtection selectLockedCells="1"/>
  <customSheetViews>
    <customSheetView guid="{A56D74B2-0132-4116-9F31-3BE428104301}" showPageBreaks="1">
      <selection activeCell="C9" sqref="C9"/>
      <pageMargins left="0.25" right="0.25" top="0.75" bottom="0.75" header="0.3" footer="0.3"/>
      <pageSetup orientation="portrait" r:id="rId1"/>
    </customSheetView>
  </customSheetViews>
  <mergeCells count="30">
    <mergeCell ref="A47:G47"/>
    <mergeCell ref="A45:G45"/>
    <mergeCell ref="F7:G7"/>
    <mergeCell ref="A1:B1"/>
    <mergeCell ref="C1:G1"/>
    <mergeCell ref="C3:G3"/>
    <mergeCell ref="B2:G2"/>
    <mergeCell ref="C4:D4"/>
    <mergeCell ref="C5:D5"/>
    <mergeCell ref="C6:D6"/>
    <mergeCell ref="F6:G6"/>
    <mergeCell ref="F5:G5"/>
    <mergeCell ref="F4:G4"/>
    <mergeCell ref="C7:D7"/>
    <mergeCell ref="A42:G42"/>
    <mergeCell ref="A44:G44"/>
    <mergeCell ref="A46:G46"/>
    <mergeCell ref="C8:G8"/>
    <mergeCell ref="B26:G26"/>
    <mergeCell ref="A36:B36"/>
    <mergeCell ref="A37:D38"/>
    <mergeCell ref="B9:G9"/>
    <mergeCell ref="B20:C20"/>
    <mergeCell ref="B21:C21"/>
    <mergeCell ref="B32:G32"/>
    <mergeCell ref="D24:E24"/>
    <mergeCell ref="B34:G34"/>
    <mergeCell ref="F35:G35"/>
    <mergeCell ref="B30:G30"/>
    <mergeCell ref="A43:G43"/>
  </mergeCells>
  <conditionalFormatting sqref="G21">
    <cfRule type="cellIs" dxfId="30" priority="5" operator="greaterThan">
      <formula>0</formula>
    </cfRule>
  </conditionalFormatting>
  <conditionalFormatting sqref="G22:G25">
    <cfRule type="cellIs" dxfId="29" priority="6" operator="greaterThan">
      <formula>0</formula>
    </cfRule>
  </conditionalFormatting>
  <conditionalFormatting sqref="E13:G15">
    <cfRule type="cellIs" dxfId="28" priority="12" operator="equal">
      <formula>0</formula>
    </cfRule>
  </conditionalFormatting>
  <conditionalFormatting sqref="C3:G3">
    <cfRule type="cellIs" dxfId="27" priority="9" operator="greaterThan">
      <formula>0</formula>
    </cfRule>
    <cfRule type="cellIs" dxfId="26" priority="10" operator="equal">
      <formula>" "</formula>
    </cfRule>
    <cfRule type="cellIs" dxfId="25" priority="11" operator="equal">
      <formula>" "</formula>
    </cfRule>
  </conditionalFormatting>
  <conditionalFormatting sqref="C3:G3 C4:D7 F4:G7 C8:G8 C11 E11 G11 D20:D21 E13:G15 C13:C15 B9">
    <cfRule type="cellIs" dxfId="24" priority="8" operator="greaterThan">
      <formula>0</formula>
    </cfRule>
  </conditionalFormatting>
  <conditionalFormatting sqref="C17 E17 G17">
    <cfRule type="cellIs" dxfId="23" priority="7" operator="greaterThan">
      <formula>0</formula>
    </cfRule>
  </conditionalFormatting>
  <conditionalFormatting sqref="A37:D38">
    <cfRule type="cellIs" dxfId="22" priority="4" operator="greaterThan">
      <formula>0</formula>
    </cfRule>
  </conditionalFormatting>
  <conditionalFormatting sqref="C13:C14">
    <cfRule type="cellIs" dxfId="21" priority="3" operator="equal">
      <formula>0</formula>
    </cfRule>
  </conditionalFormatting>
  <conditionalFormatting sqref="C13:C14">
    <cfRule type="cellIs" dxfId="20" priority="2" operator="equal">
      <formula>0</formula>
    </cfRule>
  </conditionalFormatting>
  <conditionalFormatting sqref="A43:G43 A45:G45 A47:G47">
    <cfRule type="cellIs" dxfId="19" priority="1" operator="greaterThan">
      <formula>0</formula>
    </cfRule>
  </conditionalFormatting>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2" workbookViewId="0">
      <selection activeCell="B6" sqref="B6"/>
    </sheetView>
  </sheetViews>
  <sheetFormatPr defaultColWidth="8.88671875" defaultRowHeight="18" x14ac:dyDescent="0.5"/>
  <cols>
    <col min="1" max="1" width="15.44140625" style="20" customWidth="1"/>
    <col min="2" max="2" width="27.109375" style="20" customWidth="1"/>
    <col min="3" max="3" width="16.33203125" style="20" customWidth="1"/>
    <col min="4" max="4" width="14.33203125" style="20" customWidth="1"/>
    <col min="5" max="5" width="16.77734375" style="20" customWidth="1"/>
    <col min="6" max="6" width="14.88671875" style="20" customWidth="1"/>
    <col min="7" max="7" width="7" style="20" customWidth="1"/>
    <col min="8" max="16384" width="8.88671875" style="20"/>
  </cols>
  <sheetData>
    <row r="1" spans="1:12" ht="52.2" customHeight="1" x14ac:dyDescent="0.5">
      <c r="A1" s="137"/>
      <c r="B1" s="137"/>
      <c r="C1" s="137"/>
      <c r="D1" s="137"/>
      <c r="E1" s="137"/>
    </row>
    <row r="2" spans="1:12" ht="15.6" customHeight="1" x14ac:dyDescent="0.5">
      <c r="A2" s="137" t="s">
        <v>60</v>
      </c>
      <c r="B2" s="137"/>
      <c r="C2" s="137"/>
      <c r="D2" s="137"/>
      <c r="E2" s="137"/>
    </row>
    <row r="3" spans="1:12" ht="15.6" customHeight="1" x14ac:dyDescent="0.5">
      <c r="A3" s="137" t="s">
        <v>61</v>
      </c>
      <c r="B3" s="137"/>
      <c r="C3" s="137"/>
      <c r="D3" s="137"/>
      <c r="E3" s="137"/>
    </row>
    <row r="4" spans="1:12" s="30" customFormat="1" ht="16.2" customHeight="1" x14ac:dyDescent="0.3">
      <c r="A4" s="138" t="s">
        <v>35</v>
      </c>
      <c r="B4" s="138"/>
      <c r="C4" s="138"/>
      <c r="D4" s="138"/>
      <c r="E4" s="138"/>
    </row>
    <row r="5" spans="1:12" s="30" customFormat="1" ht="16.2" customHeight="1" x14ac:dyDescent="0.3">
      <c r="A5" s="140">
        <f ca="1">TODAY()</f>
        <v>42978</v>
      </c>
      <c r="B5" s="140"/>
      <c r="C5" s="140"/>
      <c r="D5" s="140"/>
      <c r="E5" s="140"/>
    </row>
    <row r="6" spans="1:12" s="30" customFormat="1" ht="16.2" customHeight="1" x14ac:dyDescent="0.3">
      <c r="A6" s="31" t="s">
        <v>38</v>
      </c>
      <c r="B6" s="89"/>
      <c r="D6" s="31" t="s">
        <v>123</v>
      </c>
      <c r="E6" s="88"/>
    </row>
    <row r="7" spans="1:12" x14ac:dyDescent="0.5">
      <c r="B7" s="139" t="s">
        <v>39</v>
      </c>
      <c r="C7" s="139"/>
      <c r="D7" s="139" t="s">
        <v>40</v>
      </c>
      <c r="E7" s="139"/>
    </row>
    <row r="8" spans="1:12" ht="23.4" customHeight="1" x14ac:dyDescent="0.5">
      <c r="A8" s="31" t="s">
        <v>41</v>
      </c>
      <c r="B8" s="134">
        <f>'Request Form'!C3</f>
        <v>0</v>
      </c>
      <c r="C8" s="134"/>
      <c r="D8" s="134" t="s">
        <v>42</v>
      </c>
      <c r="E8" s="134"/>
    </row>
    <row r="9" spans="1:12" ht="23.4" customHeight="1" x14ac:dyDescent="0.5">
      <c r="A9" s="31" t="s">
        <v>43</v>
      </c>
      <c r="B9" s="134">
        <f>'Request Form'!C4</f>
        <v>0</v>
      </c>
      <c r="C9" s="134"/>
      <c r="D9" s="134" t="s">
        <v>44</v>
      </c>
      <c r="E9" s="134"/>
    </row>
    <row r="10" spans="1:12" ht="23.4" customHeight="1" x14ac:dyDescent="0.5">
      <c r="A10" s="31" t="s">
        <v>45</v>
      </c>
      <c r="B10" s="135">
        <f>'Request Form'!C5</f>
        <v>0</v>
      </c>
      <c r="C10" s="135"/>
      <c r="D10" s="134" t="s">
        <v>62</v>
      </c>
      <c r="E10" s="134"/>
    </row>
    <row r="11" spans="1:12" ht="23.4" customHeight="1" x14ac:dyDescent="0.5">
      <c r="A11" s="31" t="s">
        <v>46</v>
      </c>
      <c r="B11" s="136">
        <f>'Request Form'!C6</f>
        <v>0</v>
      </c>
      <c r="C11" s="136"/>
      <c r="D11" s="144" t="s">
        <v>63</v>
      </c>
      <c r="E11" s="144"/>
    </row>
    <row r="12" spans="1:12" s="22" customFormat="1" ht="23.4" customHeight="1" x14ac:dyDescent="0.5">
      <c r="A12" s="31" t="s">
        <v>47</v>
      </c>
      <c r="B12" s="134">
        <f>'Request Form'!C7</f>
        <v>0</v>
      </c>
      <c r="C12" s="134"/>
      <c r="D12" s="134" t="s">
        <v>36</v>
      </c>
      <c r="E12" s="134"/>
    </row>
    <row r="13" spans="1:12" ht="23.4" customHeight="1" x14ac:dyDescent="0.5">
      <c r="A13" s="31" t="s">
        <v>48</v>
      </c>
      <c r="B13" s="134">
        <f>'Request Form'!F7</f>
        <v>0</v>
      </c>
      <c r="C13" s="134"/>
      <c r="D13" s="134" t="s">
        <v>37</v>
      </c>
      <c r="E13" s="134"/>
    </row>
    <row r="14" spans="1:12" ht="22.8" customHeight="1" thickBot="1" x14ac:dyDescent="0.55000000000000004">
      <c r="A14" s="143" t="s">
        <v>64</v>
      </c>
      <c r="B14" s="143"/>
      <c r="C14" s="143"/>
      <c r="D14" s="143"/>
      <c r="E14" s="143"/>
      <c r="G14" s="23"/>
      <c r="H14" s="21"/>
      <c r="I14" s="21"/>
      <c r="J14" s="21"/>
      <c r="K14" s="21"/>
      <c r="L14" s="21"/>
    </row>
    <row r="15" spans="1:12" ht="83.4" customHeight="1" thickTop="1" x14ac:dyDescent="0.5">
      <c r="A15" s="142" t="s">
        <v>66</v>
      </c>
      <c r="B15" s="142"/>
      <c r="C15" s="142"/>
      <c r="D15" s="142"/>
      <c r="E15" s="142"/>
      <c r="G15" s="23"/>
      <c r="H15" s="21"/>
      <c r="I15" s="21"/>
      <c r="J15" s="21"/>
      <c r="K15" s="21"/>
      <c r="L15" s="21"/>
    </row>
    <row r="16" spans="1:12" ht="25.8" customHeight="1" thickBot="1" x14ac:dyDescent="0.55000000000000004">
      <c r="A16" s="146" t="s">
        <v>65</v>
      </c>
      <c r="B16" s="146"/>
      <c r="C16" s="146"/>
      <c r="D16" s="146"/>
      <c r="E16" s="146"/>
      <c r="G16" s="23"/>
      <c r="H16" s="21"/>
      <c r="I16" s="21"/>
      <c r="J16" s="21"/>
      <c r="K16" s="21"/>
      <c r="L16" s="21"/>
    </row>
    <row r="17" spans="1:5" s="22" customFormat="1" ht="18.600000000000001" thickTop="1" x14ac:dyDescent="0.5">
      <c r="A17" s="33" t="s">
        <v>49</v>
      </c>
      <c r="B17" s="33" t="s">
        <v>50</v>
      </c>
      <c r="C17" s="33"/>
      <c r="D17" s="32" t="s">
        <v>51</v>
      </c>
      <c r="E17" s="52" t="s">
        <v>52</v>
      </c>
    </row>
    <row r="18" spans="1:5" x14ac:dyDescent="0.5">
      <c r="A18" s="36">
        <v>0</v>
      </c>
      <c r="B18" s="147" t="s">
        <v>68</v>
      </c>
      <c r="C18" s="147"/>
      <c r="D18" s="47">
        <v>8</v>
      </c>
      <c r="E18" s="25">
        <f>A18*D18</f>
        <v>0</v>
      </c>
    </row>
    <row r="19" spans="1:5" ht="16.8" customHeight="1" x14ac:dyDescent="0.5">
      <c r="A19" s="36">
        <v>0</v>
      </c>
      <c r="B19" s="132" t="s">
        <v>69</v>
      </c>
      <c r="C19" s="132"/>
      <c r="D19" s="47">
        <v>6</v>
      </c>
      <c r="E19" s="25">
        <f t="shared" ref="E19:E23" si="0">A19*D19</f>
        <v>0</v>
      </c>
    </row>
    <row r="20" spans="1:5" ht="16.8" customHeight="1" x14ac:dyDescent="0.5">
      <c r="A20" s="36">
        <f>'Request Form'!D18</f>
        <v>0</v>
      </c>
      <c r="B20" s="132" t="s">
        <v>53</v>
      </c>
      <c r="C20" s="132"/>
      <c r="D20" s="47">
        <v>4</v>
      </c>
      <c r="E20" s="25">
        <f t="shared" si="0"/>
        <v>0</v>
      </c>
    </row>
    <row r="21" spans="1:5" ht="16.8" customHeight="1" x14ac:dyDescent="0.5">
      <c r="A21" s="34">
        <v>0</v>
      </c>
      <c r="B21" s="133" t="s">
        <v>67</v>
      </c>
      <c r="C21" s="133"/>
      <c r="D21" s="47">
        <v>6</v>
      </c>
      <c r="E21" s="25">
        <f t="shared" si="0"/>
        <v>0</v>
      </c>
    </row>
    <row r="22" spans="1:5" ht="16.8" customHeight="1" x14ac:dyDescent="0.5">
      <c r="A22" s="35">
        <v>0</v>
      </c>
      <c r="B22" s="28" t="s">
        <v>70</v>
      </c>
      <c r="C22" s="28"/>
      <c r="D22" s="47">
        <v>40</v>
      </c>
      <c r="E22" s="25">
        <f t="shared" si="0"/>
        <v>0</v>
      </c>
    </row>
    <row r="23" spans="1:5" ht="16.8" customHeight="1" x14ac:dyDescent="0.5">
      <c r="A23" s="35">
        <v>0</v>
      </c>
      <c r="B23" s="133" t="s">
        <v>71</v>
      </c>
      <c r="C23" s="133"/>
      <c r="D23" s="47">
        <v>50</v>
      </c>
      <c r="E23" s="25">
        <f t="shared" si="0"/>
        <v>0</v>
      </c>
    </row>
    <row r="24" spans="1:5" ht="16.8" customHeight="1" x14ac:dyDescent="0.5">
      <c r="A24" s="35">
        <f>'Request Form'!D21+1</f>
        <v>1</v>
      </c>
      <c r="B24" s="81" t="str">
        <f>'Request Form'!B20:C20</f>
        <v>Birding 101 Outreach Program</v>
      </c>
      <c r="C24" s="148" t="s">
        <v>119</v>
      </c>
      <c r="D24" s="148"/>
      <c r="E24" s="25">
        <f>'Request Form'!F21+150</f>
        <v>150</v>
      </c>
    </row>
    <row r="25" spans="1:5" ht="16.8" customHeight="1" x14ac:dyDescent="0.5">
      <c r="A25" s="26"/>
      <c r="B25" s="28" t="s">
        <v>54</v>
      </c>
      <c r="C25" s="28">
        <f>'Request Form'!C22</f>
        <v>0</v>
      </c>
      <c r="D25" s="47">
        <f>'Request Form'!E22</f>
        <v>0</v>
      </c>
      <c r="E25" s="25">
        <f>-D25</f>
        <v>0</v>
      </c>
    </row>
    <row r="26" spans="1:5" ht="16.8" customHeight="1" x14ac:dyDescent="0.5">
      <c r="A26" s="27" t="s">
        <v>55</v>
      </c>
      <c r="B26" s="51"/>
      <c r="C26" s="27" t="s">
        <v>26</v>
      </c>
      <c r="D26" s="53"/>
      <c r="E26" s="54">
        <f>-D26</f>
        <v>0</v>
      </c>
    </row>
    <row r="27" spans="1:5" ht="16.8" customHeight="1" x14ac:dyDescent="0.5">
      <c r="A27" s="24"/>
      <c r="B27" s="28"/>
      <c r="C27" s="37"/>
      <c r="D27" s="37" t="s">
        <v>56</v>
      </c>
      <c r="E27" s="38">
        <f>SUM(E18:E26)</f>
        <v>150</v>
      </c>
    </row>
    <row r="28" spans="1:5" x14ac:dyDescent="0.5">
      <c r="A28" s="145" t="s">
        <v>59</v>
      </c>
      <c r="B28" s="145"/>
      <c r="C28" s="145"/>
      <c r="D28" s="145"/>
      <c r="E28" s="145"/>
    </row>
    <row r="29" spans="1:5" x14ac:dyDescent="0.5">
      <c r="A29" s="137" t="s">
        <v>57</v>
      </c>
      <c r="B29" s="137"/>
      <c r="C29" s="137"/>
      <c r="D29" s="137"/>
      <c r="E29" s="137"/>
    </row>
    <row r="30" spans="1:5" x14ac:dyDescent="0.5">
      <c r="A30" s="141" t="s">
        <v>58</v>
      </c>
      <c r="B30" s="141"/>
      <c r="C30" s="141"/>
      <c r="D30" s="141"/>
      <c r="E30" s="141"/>
    </row>
    <row r="31" spans="1:5" x14ac:dyDescent="0.5">
      <c r="A31" s="29"/>
      <c r="B31" s="29"/>
      <c r="C31" s="29"/>
      <c r="D31" s="29"/>
      <c r="E31" s="29"/>
    </row>
    <row r="32" spans="1:5" x14ac:dyDescent="0.5">
      <c r="B32" s="29"/>
      <c r="C32" s="29"/>
      <c r="D32" s="29"/>
      <c r="E32" s="29"/>
    </row>
    <row r="33" spans="1:5" x14ac:dyDescent="0.5">
      <c r="A33" s="22"/>
      <c r="B33" s="22"/>
      <c r="C33" s="22"/>
      <c r="D33" s="22"/>
      <c r="E33" s="22"/>
    </row>
  </sheetData>
  <sheetProtection algorithmName="SHA-512" hashValue="RSAHng/0eD8u5KzoJBAukukeVv0zvgBKpm7lrc/On8ysGqld1+jypjJ1yzgCkTr5yO54WkW9oOX9TAdzgOPSeA==" saltValue="pKn9zHsemVBDPJDY0uHnHQ==" spinCount="100000" sheet="1" objects="1" scenarios="1"/>
  <mergeCells count="31">
    <mergeCell ref="A30:E30"/>
    <mergeCell ref="A15:E15"/>
    <mergeCell ref="A14:E14"/>
    <mergeCell ref="D8:E8"/>
    <mergeCell ref="D9:E9"/>
    <mergeCell ref="D12:E12"/>
    <mergeCell ref="D13:E13"/>
    <mergeCell ref="D10:E10"/>
    <mergeCell ref="D11:E11"/>
    <mergeCell ref="A28:E28"/>
    <mergeCell ref="A29:E29"/>
    <mergeCell ref="A16:E16"/>
    <mergeCell ref="B18:C18"/>
    <mergeCell ref="B19:C19"/>
    <mergeCell ref="B21:C21"/>
    <mergeCell ref="C24:D24"/>
    <mergeCell ref="A2:E2"/>
    <mergeCell ref="A1:E1"/>
    <mergeCell ref="A3:E3"/>
    <mergeCell ref="A4:E4"/>
    <mergeCell ref="B8:C8"/>
    <mergeCell ref="B7:C7"/>
    <mergeCell ref="D7:E7"/>
    <mergeCell ref="A5:E5"/>
    <mergeCell ref="B20:C20"/>
    <mergeCell ref="B23:C23"/>
    <mergeCell ref="B9:C9"/>
    <mergeCell ref="B10:C10"/>
    <mergeCell ref="B11:C11"/>
    <mergeCell ref="B12:C12"/>
    <mergeCell ref="B13:C13"/>
  </mergeCells>
  <conditionalFormatting sqref="B6 E6">
    <cfRule type="cellIs" dxfId="18" priority="3" operator="greaterThan">
      <formula>0</formula>
    </cfRule>
  </conditionalFormatting>
  <conditionalFormatting sqref="B26 D26">
    <cfRule type="cellIs" dxfId="17" priority="2" operator="greaterThan">
      <formula>0</formula>
    </cfRule>
  </conditionalFormatting>
  <dataValidations count="1">
    <dataValidation type="whole" operator="greaterThanOrEqual" allowBlank="1" showInputMessage="1" showErrorMessage="1" sqref="A27 A18:A25">
      <formula1>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25" zoomScale="85" zoomScaleNormal="85" workbookViewId="0">
      <selection activeCell="D41" sqref="D41"/>
    </sheetView>
  </sheetViews>
  <sheetFormatPr defaultRowHeight="14.4" x14ac:dyDescent="0.3"/>
  <cols>
    <col min="1" max="1" width="5.6640625" style="39" customWidth="1"/>
    <col min="2" max="2" width="35" style="39" customWidth="1"/>
    <col min="3" max="3" width="61.77734375" style="39" customWidth="1"/>
    <col min="4" max="16384" width="8.88671875" style="39"/>
  </cols>
  <sheetData>
    <row r="1" spans="1:3" ht="88.2" customHeight="1" x14ac:dyDescent="0.5">
      <c r="B1" s="40"/>
    </row>
    <row r="2" spans="1:3" ht="16.2" customHeight="1" x14ac:dyDescent="0.5">
      <c r="A2" s="149" t="s">
        <v>72</v>
      </c>
      <c r="B2" s="149"/>
      <c r="C2" s="149"/>
    </row>
    <row r="3" spans="1:3" ht="16.2" customHeight="1" x14ac:dyDescent="0.5">
      <c r="A3" s="149" t="s">
        <v>73</v>
      </c>
      <c r="B3" s="149"/>
      <c r="C3" s="149"/>
    </row>
    <row r="4" spans="1:3" ht="21" customHeight="1" x14ac:dyDescent="0.55000000000000004">
      <c r="A4" s="150" t="s">
        <v>109</v>
      </c>
      <c r="B4" s="150"/>
      <c r="C4" s="150"/>
    </row>
    <row r="5" spans="1:3" ht="16.2" customHeight="1" x14ac:dyDescent="0.5">
      <c r="A5" s="40" t="s">
        <v>80</v>
      </c>
      <c r="B5" s="43">
        <f>'Request Form'!C4</f>
        <v>0</v>
      </c>
      <c r="C5" s="40"/>
    </row>
    <row r="6" spans="1:3" ht="36" customHeight="1" x14ac:dyDescent="0.5">
      <c r="A6" s="151" t="s">
        <v>110</v>
      </c>
      <c r="B6" s="151"/>
      <c r="C6" s="151"/>
    </row>
    <row r="7" spans="1:3" ht="24" customHeight="1" x14ac:dyDescent="0.5">
      <c r="A7" s="152" t="s">
        <v>74</v>
      </c>
      <c r="B7" s="152"/>
      <c r="C7" s="152"/>
    </row>
    <row r="8" spans="1:3" ht="24.6" customHeight="1" x14ac:dyDescent="0.5">
      <c r="A8" s="153" t="s">
        <v>75</v>
      </c>
      <c r="B8" s="153"/>
      <c r="C8" s="153"/>
    </row>
    <row r="9" spans="1:3" ht="16.2" customHeight="1" x14ac:dyDescent="0.5">
      <c r="B9" s="40" t="s">
        <v>76</v>
      </c>
      <c r="C9" s="44">
        <f>'Request Form'!C3</f>
        <v>0</v>
      </c>
    </row>
    <row r="10" spans="1:3" ht="16.2" customHeight="1" x14ac:dyDescent="0.5">
      <c r="B10" s="40" t="s">
        <v>77</v>
      </c>
      <c r="C10" s="45">
        <f>'Request Form'!F4</f>
        <v>0</v>
      </c>
    </row>
    <row r="11" spans="1:3" s="55" customFormat="1" ht="16.2" customHeight="1" x14ac:dyDescent="0.5">
      <c r="B11" s="57" t="s">
        <v>94</v>
      </c>
      <c r="C11" s="56">
        <f>'Request Form'!C15+'Request Form'!E15+'Request Form'!F15+'Request Form'!G15</f>
        <v>0</v>
      </c>
    </row>
    <row r="12" spans="1:3" ht="16.2" customHeight="1" x14ac:dyDescent="0.5">
      <c r="B12" s="40" t="s">
        <v>38</v>
      </c>
      <c r="C12" s="41">
        <f>Invoice!B6</f>
        <v>0</v>
      </c>
    </row>
    <row r="13" spans="1:3" s="55" customFormat="1" ht="16.2" customHeight="1" x14ac:dyDescent="0.5">
      <c r="A13" s="66"/>
      <c r="B13" s="82" t="s">
        <v>111</v>
      </c>
      <c r="C13" s="62">
        <f>'Request Form'!C13</f>
        <v>0</v>
      </c>
    </row>
    <row r="14" spans="1:3" s="71" customFormat="1" ht="16.2" customHeight="1" x14ac:dyDescent="0.5">
      <c r="A14" s="66"/>
      <c r="B14" s="65"/>
      <c r="C14" s="84" t="s">
        <v>120</v>
      </c>
    </row>
    <row r="15" spans="1:3" s="71" customFormat="1" ht="16.2" customHeight="1" x14ac:dyDescent="0.5">
      <c r="A15" s="66"/>
      <c r="B15" s="65" t="s">
        <v>112</v>
      </c>
      <c r="C15" s="67">
        <f>'Request Form'!E13</f>
        <v>0</v>
      </c>
    </row>
    <row r="16" spans="1:3" s="71" customFormat="1" ht="16.2" customHeight="1" x14ac:dyDescent="0.5">
      <c r="A16" s="66"/>
      <c r="B16" s="65" t="s">
        <v>112</v>
      </c>
      <c r="C16" s="67">
        <f>'Request Form'!F13</f>
        <v>0</v>
      </c>
    </row>
    <row r="17" spans="1:3" s="55" customFormat="1" ht="16.2" customHeight="1" x14ac:dyDescent="0.5">
      <c r="A17" s="66"/>
      <c r="B17" s="65" t="s">
        <v>112</v>
      </c>
      <c r="C17" s="67">
        <f>'Request Form'!G13</f>
        <v>0</v>
      </c>
    </row>
    <row r="18" spans="1:3" s="55" customFormat="1" ht="16.2" customHeight="1" x14ac:dyDescent="0.5">
      <c r="B18" s="57" t="s">
        <v>113</v>
      </c>
      <c r="C18" s="83">
        <f>'Request Form'!C8:G8</f>
        <v>0</v>
      </c>
    </row>
    <row r="19" spans="1:3" ht="16.2" customHeight="1" x14ac:dyDescent="0.5">
      <c r="A19" s="156" t="s">
        <v>124</v>
      </c>
      <c r="B19" s="156"/>
      <c r="C19" s="156"/>
    </row>
    <row r="20" spans="1:3" ht="16.2" customHeight="1" x14ac:dyDescent="0.3">
      <c r="A20" s="155"/>
      <c r="B20" s="155"/>
      <c r="C20" s="155"/>
    </row>
    <row r="21" spans="1:3" ht="112.8" customHeight="1" x14ac:dyDescent="0.5">
      <c r="A21" s="154" t="s">
        <v>114</v>
      </c>
      <c r="B21" s="154"/>
      <c r="C21" s="154"/>
    </row>
    <row r="22" spans="1:3" ht="16.2" customHeight="1" x14ac:dyDescent="0.3">
      <c r="A22" s="155"/>
      <c r="B22" s="155"/>
      <c r="C22" s="155"/>
    </row>
    <row r="23" spans="1:3" s="42" customFormat="1" ht="112.2" customHeight="1" x14ac:dyDescent="0.5">
      <c r="A23" s="154" t="s">
        <v>115</v>
      </c>
      <c r="B23" s="154"/>
      <c r="C23" s="154"/>
    </row>
    <row r="24" spans="1:3" s="42" customFormat="1" ht="53.4" customHeight="1" x14ac:dyDescent="0.5">
      <c r="A24" s="157" t="s">
        <v>122</v>
      </c>
      <c r="B24" s="157"/>
      <c r="C24" s="157"/>
    </row>
    <row r="25" spans="1:3" ht="16.2" customHeight="1" x14ac:dyDescent="0.3">
      <c r="A25" s="119"/>
      <c r="B25" s="119"/>
      <c r="C25" s="119"/>
    </row>
    <row r="26" spans="1:3" s="42" customFormat="1" ht="40.200000000000003" customHeight="1" x14ac:dyDescent="0.5">
      <c r="A26" s="154" t="s">
        <v>116</v>
      </c>
      <c r="B26" s="154"/>
      <c r="C26" s="154"/>
    </row>
    <row r="27" spans="1:3" ht="16.2" customHeight="1" x14ac:dyDescent="0.3">
      <c r="A27" s="119"/>
      <c r="B27" s="119"/>
      <c r="C27" s="119"/>
    </row>
    <row r="28" spans="1:3" ht="16.2" customHeight="1" x14ac:dyDescent="0.5">
      <c r="A28" s="151" t="s">
        <v>78</v>
      </c>
      <c r="B28" s="151"/>
      <c r="C28" s="151"/>
    </row>
    <row r="29" spans="1:3" ht="16.2" customHeight="1" x14ac:dyDescent="0.3">
      <c r="A29" s="119"/>
      <c r="B29" s="119"/>
      <c r="C29" s="119"/>
    </row>
    <row r="30" spans="1:3" ht="16.2" customHeight="1" x14ac:dyDescent="0.5">
      <c r="A30" s="151" t="s">
        <v>125</v>
      </c>
      <c r="B30" s="151"/>
      <c r="C30" s="151"/>
    </row>
    <row r="31" spans="1:3" ht="16.2" customHeight="1" x14ac:dyDescent="0.3">
      <c r="A31" s="119"/>
      <c r="B31" s="119"/>
      <c r="C31" s="119"/>
    </row>
    <row r="32" spans="1:3" ht="16.2" customHeight="1" x14ac:dyDescent="0.5">
      <c r="A32" s="151" t="s">
        <v>79</v>
      </c>
      <c r="B32" s="151"/>
      <c r="C32" s="151"/>
    </row>
    <row r="33" spans="1:3" ht="13.8" customHeight="1" x14ac:dyDescent="0.3">
      <c r="A33" s="158" t="s">
        <v>92</v>
      </c>
      <c r="B33" s="158"/>
    </row>
    <row r="34" spans="1:3" ht="13.8" customHeight="1" x14ac:dyDescent="0.3">
      <c r="A34" s="158" t="s">
        <v>84</v>
      </c>
      <c r="B34" s="158"/>
    </row>
    <row r="35" spans="1:3" ht="13.8" customHeight="1" x14ac:dyDescent="0.3">
      <c r="A35" s="158" t="s">
        <v>42</v>
      </c>
      <c r="B35" s="158"/>
    </row>
    <row r="36" spans="1:3" ht="13.8" customHeight="1" x14ac:dyDescent="0.3">
      <c r="A36" s="158" t="s">
        <v>85</v>
      </c>
      <c r="B36" s="158"/>
    </row>
    <row r="37" spans="1:3" ht="13.8" customHeight="1" x14ac:dyDescent="0.3">
      <c r="A37" s="158" t="s">
        <v>86</v>
      </c>
      <c r="B37" s="158"/>
    </row>
    <row r="38" spans="1:3" ht="13.8" customHeight="1" x14ac:dyDescent="0.3">
      <c r="A38" s="158" t="s">
        <v>87</v>
      </c>
      <c r="B38" s="158"/>
    </row>
    <row r="39" spans="1:3" ht="13.8" customHeight="1" x14ac:dyDescent="0.3">
      <c r="A39" s="159" t="s">
        <v>63</v>
      </c>
      <c r="B39" s="159"/>
    </row>
    <row r="40" spans="1:3" ht="16.2" thickBot="1" x14ac:dyDescent="0.35">
      <c r="A40" s="158"/>
      <c r="B40" s="158"/>
    </row>
    <row r="41" spans="1:3" ht="15.6" x14ac:dyDescent="0.3">
      <c r="A41" s="49" t="s">
        <v>88</v>
      </c>
      <c r="B41" s="50"/>
      <c r="C41" s="48"/>
    </row>
  </sheetData>
  <mergeCells count="28">
    <mergeCell ref="A28:C28"/>
    <mergeCell ref="A39:B39"/>
    <mergeCell ref="A33:B33"/>
    <mergeCell ref="A29:C29"/>
    <mergeCell ref="A30:C30"/>
    <mergeCell ref="A31:C31"/>
    <mergeCell ref="A32:C32"/>
    <mergeCell ref="A40:B40"/>
    <mergeCell ref="A34:B34"/>
    <mergeCell ref="A35:B35"/>
    <mergeCell ref="A36:B36"/>
    <mergeCell ref="A37:B37"/>
    <mergeCell ref="A38:B38"/>
    <mergeCell ref="A27:C27"/>
    <mergeCell ref="A2:C2"/>
    <mergeCell ref="A3:C3"/>
    <mergeCell ref="A4:C4"/>
    <mergeCell ref="A6:C6"/>
    <mergeCell ref="A7:C7"/>
    <mergeCell ref="A8:C8"/>
    <mergeCell ref="A21:C21"/>
    <mergeCell ref="A22:C22"/>
    <mergeCell ref="A26:C26"/>
    <mergeCell ref="A19:C19"/>
    <mergeCell ref="A20:C20"/>
    <mergeCell ref="A23:C23"/>
    <mergeCell ref="A24:C24"/>
    <mergeCell ref="A25:C25"/>
  </mergeCells>
  <conditionalFormatting sqref="C13:C18">
    <cfRule type="cellIs" dxfId="16" priority="8" operator="greaterThan">
      <formula>0</formula>
    </cfRule>
  </conditionalFormatting>
  <conditionalFormatting sqref="C18">
    <cfRule type="cellIs" dxfId="15" priority="6" operator="greaterThan">
      <formula>0</formula>
    </cfRule>
    <cfRule type="cellIs" dxfId="14" priority="7" operator="greaterThan">
      <formula>0</formula>
    </cfRule>
  </conditionalFormatting>
  <conditionalFormatting sqref="C13:C14">
    <cfRule type="cellIs" dxfId="13" priority="4" operator="greaterThan">
      <formula>0</formula>
    </cfRule>
    <cfRule type="cellIs" dxfId="12" priority="5" operator="greaterThan">
      <formula>0</formula>
    </cfRule>
  </conditionalFormatting>
  <conditionalFormatting sqref="C14">
    <cfRule type="cellIs" dxfId="11" priority="2" operator="greaterThan">
      <formula>0</formula>
    </cfRule>
    <cfRule type="cellIs" dxfId="10" priority="3" operator="greaterThan">
      <formula>0</formula>
    </cfRule>
  </conditionalFormatting>
  <conditionalFormatting sqref="C15:C17">
    <cfRule type="cellIs" dxfId="9" priority="1" operator="equal">
      <formula>0</formula>
    </cfRule>
  </conditionalFormatting>
  <hyperlinks>
    <hyperlink ref="A39" r:id="rId1" display="mailto:cjohnson@audubon.org"/>
    <hyperlink ref="A41" r:id="rId2" display="http://eepurl.com/ONWfT"/>
  </hyperlinks>
  <pageMargins left="0.7" right="0.7" top="0.75" bottom="0.75" header="0.3" footer="0.3"/>
  <pageSetup orientation="portrait" r:id="rId3"/>
  <ignoredErrors>
    <ignoredError sqref="C17" formula="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G9" sqref="G9"/>
    </sheetView>
  </sheetViews>
  <sheetFormatPr defaultRowHeight="14.4" x14ac:dyDescent="0.3"/>
  <cols>
    <col min="1" max="1" width="8.88671875" style="3" customWidth="1"/>
    <col min="2" max="3" width="12.6640625" style="3" customWidth="1"/>
    <col min="4" max="4" width="12.109375" style="3" customWidth="1"/>
    <col min="5" max="7" width="14.5546875" style="3" customWidth="1"/>
    <col min="8" max="16384" width="8.88671875" style="3"/>
  </cols>
  <sheetData>
    <row r="1" spans="1:7" ht="33" customHeight="1" x14ac:dyDescent="0.3">
      <c r="A1" s="72"/>
      <c r="B1" s="70"/>
      <c r="C1" s="96" t="s">
        <v>132</v>
      </c>
      <c r="D1" s="97"/>
      <c r="E1" s="97"/>
      <c r="F1" s="97"/>
      <c r="G1" s="97"/>
    </row>
    <row r="2" spans="1:7" x14ac:dyDescent="0.3">
      <c r="A2" s="160" t="s">
        <v>133</v>
      </c>
      <c r="B2" s="160"/>
      <c r="C2" s="160"/>
      <c r="D2" s="160"/>
      <c r="E2" s="160"/>
      <c r="F2" s="160"/>
      <c r="G2" s="160"/>
    </row>
    <row r="3" spans="1:7" x14ac:dyDescent="0.3">
      <c r="A3" s="163" t="s">
        <v>3</v>
      </c>
      <c r="B3" s="163"/>
      <c r="C3" s="127">
        <f>'Request Form'!C3:G3</f>
        <v>0</v>
      </c>
      <c r="D3" s="127"/>
      <c r="E3" s="127"/>
      <c r="F3" s="127"/>
      <c r="G3" s="127"/>
    </row>
    <row r="4" spans="1:7" x14ac:dyDescent="0.3">
      <c r="A4" s="164" t="s">
        <v>4</v>
      </c>
      <c r="B4" s="164"/>
      <c r="C4" s="128">
        <f>'Request Form'!C4:D4</f>
        <v>0</v>
      </c>
      <c r="D4" s="128"/>
      <c r="E4" s="94" t="s">
        <v>134</v>
      </c>
      <c r="F4" s="165">
        <f>Invoice!B11</f>
        <v>0</v>
      </c>
      <c r="G4" s="128"/>
    </row>
    <row r="5" spans="1:7" x14ac:dyDescent="0.3">
      <c r="A5" s="164" t="s">
        <v>5</v>
      </c>
      <c r="B5" s="164"/>
      <c r="C5" s="129">
        <f>'Request Form'!C5:D5</f>
        <v>0</v>
      </c>
      <c r="D5" s="129"/>
      <c r="E5" s="95" t="s">
        <v>9</v>
      </c>
      <c r="F5" s="129">
        <f>'Request Form'!F6:G6</f>
        <v>0</v>
      </c>
      <c r="G5" s="129"/>
    </row>
    <row r="6" spans="1:7" x14ac:dyDescent="0.3">
      <c r="A6" s="168" t="s">
        <v>121</v>
      </c>
      <c r="B6" s="168"/>
      <c r="C6" s="105">
        <f>'Request Form'!C8:G8</f>
        <v>0</v>
      </c>
      <c r="D6" s="105"/>
      <c r="E6" s="106"/>
      <c r="F6" s="106"/>
      <c r="G6" s="106"/>
    </row>
    <row r="7" spans="1:7" x14ac:dyDescent="0.3">
      <c r="A7" s="160" t="s">
        <v>135</v>
      </c>
      <c r="B7" s="160"/>
      <c r="C7" s="160"/>
      <c r="D7" s="160"/>
      <c r="E7" s="160"/>
      <c r="F7" s="160"/>
      <c r="G7" s="160"/>
    </row>
    <row r="8" spans="1:7" x14ac:dyDescent="0.3">
      <c r="A8" s="80"/>
      <c r="B8" s="93" t="s">
        <v>136</v>
      </c>
      <c r="C8" s="91" t="str">
        <f>Invoice!B24</f>
        <v>Birding 101 Outreach Program</v>
      </c>
      <c r="D8" s="92"/>
      <c r="E8" s="91"/>
      <c r="F8" s="93" t="s">
        <v>142</v>
      </c>
      <c r="G8" s="80">
        <f>Invoice!B6</f>
        <v>0</v>
      </c>
    </row>
    <row r="9" spans="1:7" s="4" customFormat="1" ht="16.8" customHeight="1" x14ac:dyDescent="0.3">
      <c r="A9" s="68"/>
      <c r="B9" s="8" t="s">
        <v>97</v>
      </c>
      <c r="C9" s="79">
        <f>'Request Form'!C13</f>
        <v>0</v>
      </c>
      <c r="D9" s="90"/>
      <c r="E9" s="86">
        <f>'Request Form'!E13</f>
        <v>0</v>
      </c>
      <c r="F9" s="86">
        <f>'Request Form'!F13</f>
        <v>0</v>
      </c>
      <c r="G9" s="86">
        <f>'Request Form'!G13</f>
        <v>0</v>
      </c>
    </row>
    <row r="10" spans="1:7" s="4" customFormat="1" ht="16.8" customHeight="1" x14ac:dyDescent="0.3">
      <c r="A10" s="73"/>
      <c r="B10" s="8" t="s">
        <v>141</v>
      </c>
      <c r="C10" s="86">
        <f>'Request Form'!C14</f>
        <v>0</v>
      </c>
      <c r="D10" s="100" t="s">
        <v>98</v>
      </c>
      <c r="E10" s="86">
        <f>'Request Form'!E14</f>
        <v>0</v>
      </c>
      <c r="F10" s="86">
        <f>'Request Form'!F14</f>
        <v>0</v>
      </c>
      <c r="G10" s="86">
        <f>'Request Form'!G14</f>
        <v>0</v>
      </c>
    </row>
    <row r="11" spans="1:7" s="4" customFormat="1" ht="16.8" customHeight="1" x14ac:dyDescent="0.3">
      <c r="A11" s="68"/>
      <c r="B11" s="8" t="s">
        <v>94</v>
      </c>
      <c r="C11" s="86">
        <f>'Request Form'!C15</f>
        <v>0</v>
      </c>
      <c r="D11" s="98"/>
      <c r="E11" s="86">
        <f>'Request Form'!E15</f>
        <v>0</v>
      </c>
      <c r="F11" s="86">
        <f>'Request Form'!F15</f>
        <v>0</v>
      </c>
      <c r="G11" s="86">
        <f>'Request Form'!G15</f>
        <v>0</v>
      </c>
    </row>
    <row r="12" spans="1:7" x14ac:dyDescent="0.3">
      <c r="A12" s="160" t="s">
        <v>137</v>
      </c>
      <c r="B12" s="160"/>
      <c r="C12" s="160"/>
      <c r="D12" s="160"/>
      <c r="E12" s="160"/>
      <c r="F12" s="160"/>
      <c r="G12" s="160"/>
    </row>
    <row r="13" spans="1:7" s="4" customFormat="1" ht="16.8" customHeight="1" x14ac:dyDescent="0.3">
      <c r="A13" s="161"/>
      <c r="B13" s="161"/>
      <c r="C13" s="161"/>
      <c r="D13" s="161"/>
      <c r="E13" s="161"/>
      <c r="F13" s="161"/>
      <c r="G13" s="161"/>
    </row>
    <row r="14" spans="1:7" s="4" customFormat="1" ht="16.8" customHeight="1" x14ac:dyDescent="0.3">
      <c r="A14" s="161"/>
      <c r="B14" s="161"/>
      <c r="C14" s="161"/>
      <c r="D14" s="161"/>
      <c r="E14" s="161"/>
      <c r="F14" s="161"/>
      <c r="G14" s="161"/>
    </row>
    <row r="15" spans="1:7" x14ac:dyDescent="0.3">
      <c r="A15" s="162"/>
      <c r="B15" s="162"/>
      <c r="C15" s="162"/>
      <c r="D15" s="162"/>
      <c r="E15" s="162"/>
      <c r="F15" s="162"/>
      <c r="G15" s="162"/>
    </row>
    <row r="16" spans="1:7" ht="15" customHeight="1" x14ac:dyDescent="0.3">
      <c r="A16" s="99" t="s">
        <v>138</v>
      </c>
      <c r="B16" s="99"/>
      <c r="C16" s="99"/>
      <c r="D16" s="99"/>
      <c r="E16" s="99"/>
      <c r="F16" s="99"/>
      <c r="G16" s="99"/>
    </row>
    <row r="17" spans="1:7" x14ac:dyDescent="0.3">
      <c r="A17" s="169">
        <f>C6</f>
        <v>0</v>
      </c>
      <c r="B17" s="169"/>
      <c r="C17" s="169"/>
      <c r="D17" s="169"/>
      <c r="E17" s="169"/>
      <c r="F17" s="169"/>
      <c r="G17" s="169"/>
    </row>
    <row r="18" spans="1:7" ht="85.2" customHeight="1" x14ac:dyDescent="0.3">
      <c r="A18" s="166">
        <f>'Request Form'!A43:G43</f>
        <v>0</v>
      </c>
      <c r="B18" s="166"/>
      <c r="C18" s="166"/>
      <c r="D18" s="166"/>
      <c r="E18" s="166"/>
      <c r="F18" s="166"/>
      <c r="G18" s="166"/>
    </row>
    <row r="19" spans="1:7" ht="15" customHeight="1" x14ac:dyDescent="0.3">
      <c r="A19" s="99" t="s">
        <v>139</v>
      </c>
      <c r="B19" s="99"/>
      <c r="C19" s="99"/>
      <c r="D19" s="99"/>
      <c r="E19" s="99"/>
      <c r="F19" s="99"/>
      <c r="G19" s="99"/>
    </row>
    <row r="20" spans="1:7" ht="85.2" customHeight="1" x14ac:dyDescent="0.3">
      <c r="A20" s="167"/>
      <c r="B20" s="167"/>
      <c r="C20" s="167"/>
      <c r="D20" s="167"/>
      <c r="E20" s="167"/>
      <c r="F20" s="167"/>
      <c r="G20" s="167"/>
    </row>
    <row r="21" spans="1:7" x14ac:dyDescent="0.3">
      <c r="A21" s="170" t="s">
        <v>130</v>
      </c>
      <c r="B21" s="170"/>
      <c r="C21" s="170"/>
      <c r="D21" s="170"/>
      <c r="E21" s="170"/>
      <c r="F21" s="170"/>
      <c r="G21" s="170"/>
    </row>
    <row r="22" spans="1:7" ht="114" customHeight="1" x14ac:dyDescent="0.3">
      <c r="A22" s="166">
        <f>'Request Form'!A45:G45</f>
        <v>0</v>
      </c>
      <c r="B22" s="166"/>
      <c r="C22" s="166"/>
      <c r="D22" s="166"/>
      <c r="E22" s="166"/>
      <c r="F22" s="166"/>
      <c r="G22" s="166"/>
    </row>
    <row r="23" spans="1:7" x14ac:dyDescent="0.3">
      <c r="A23" s="170" t="s">
        <v>140</v>
      </c>
      <c r="B23" s="170"/>
      <c r="C23" s="170"/>
      <c r="D23" s="170"/>
      <c r="E23" s="170"/>
      <c r="F23" s="170"/>
      <c r="G23" s="170"/>
    </row>
    <row r="24" spans="1:7" ht="68.400000000000006" customHeight="1" x14ac:dyDescent="0.3">
      <c r="A24" s="166">
        <f>'Request Form'!A47:G47</f>
        <v>0</v>
      </c>
      <c r="B24" s="166"/>
      <c r="C24" s="166"/>
      <c r="D24" s="166"/>
      <c r="E24" s="166"/>
      <c r="F24" s="166"/>
      <c r="G24" s="166"/>
    </row>
  </sheetData>
  <mergeCells count="23">
    <mergeCell ref="A18:G18"/>
    <mergeCell ref="A20:G20"/>
    <mergeCell ref="A22:G22"/>
    <mergeCell ref="A24:G24"/>
    <mergeCell ref="A7:G7"/>
    <mergeCell ref="A12:G12"/>
    <mergeCell ref="A17:G17"/>
    <mergeCell ref="A21:G21"/>
    <mergeCell ref="A23:G23"/>
    <mergeCell ref="A2:G2"/>
    <mergeCell ref="A13:G13"/>
    <mergeCell ref="A14:G14"/>
    <mergeCell ref="A15:G15"/>
    <mergeCell ref="A3:B3"/>
    <mergeCell ref="A4:B4"/>
    <mergeCell ref="A5:B5"/>
    <mergeCell ref="C6:G6"/>
    <mergeCell ref="C5:D5"/>
    <mergeCell ref="F5:G5"/>
    <mergeCell ref="C3:G3"/>
    <mergeCell ref="C4:D4"/>
    <mergeCell ref="F4:G4"/>
    <mergeCell ref="A6:B6"/>
  </mergeCells>
  <conditionalFormatting sqref="F5:G5">
    <cfRule type="cellIs" dxfId="8" priority="1" operator="greaterThan">
      <formula>0</formula>
    </cfRule>
  </conditionalFormatting>
  <conditionalFormatting sqref="E9:G11">
    <cfRule type="cellIs" dxfId="7" priority="13" operator="equal">
      <formula>0</formula>
    </cfRule>
  </conditionalFormatting>
  <conditionalFormatting sqref="C3:G3">
    <cfRule type="cellIs" dxfId="6" priority="10" operator="greaterThan">
      <formula>0</formula>
    </cfRule>
    <cfRule type="cellIs" dxfId="5" priority="11" operator="equal">
      <formula>" "</formula>
    </cfRule>
    <cfRule type="cellIs" dxfId="4" priority="12" operator="equal">
      <formula>" "</formula>
    </cfRule>
  </conditionalFormatting>
  <conditionalFormatting sqref="C3:G3 C4:D5 C6:G6 C9:C11 E9:G11">
    <cfRule type="cellIs" dxfId="3" priority="9" operator="greaterThan">
      <formula>0</formula>
    </cfRule>
  </conditionalFormatting>
  <conditionalFormatting sqref="C9:C11">
    <cfRule type="cellIs" dxfId="2" priority="4" operator="equal">
      <formula>0</formula>
    </cfRule>
  </conditionalFormatting>
  <conditionalFormatting sqref="C9:C11">
    <cfRule type="cellIs" dxfId="1" priority="3" operator="equal">
      <formula>0</formula>
    </cfRule>
  </conditionalFormatting>
  <conditionalFormatting sqref="F4:G4">
    <cfRule type="cellIs" dxfId="0" priority="2" operator="greater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Request Form</vt:lpstr>
      <vt:lpstr>Invoice</vt:lpstr>
      <vt:lpstr>Confirmation Letter</vt:lpstr>
      <vt:lpstr>Program Logistics</vt:lpstr>
    </vt:vector>
  </TitlesOfParts>
  <Company>National Audubon Society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Christopher</dc:creator>
  <cp:lastModifiedBy>Johnson, Christopher</cp:lastModifiedBy>
  <cp:lastPrinted>2017-07-17T17:44:29Z</cp:lastPrinted>
  <dcterms:created xsi:type="dcterms:W3CDTF">2017-03-17T16:12:32Z</dcterms:created>
  <dcterms:modified xsi:type="dcterms:W3CDTF">2017-08-31T21:25:45Z</dcterms:modified>
</cp:coreProperties>
</file>